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codeName="ThisWorkbook" autoCompressPictures="0"/>
  <mc:AlternateContent xmlns:mc="http://schemas.openxmlformats.org/markup-compatibility/2006">
    <mc:Choice Requires="x15">
      <x15ac:absPath xmlns:x15ac="http://schemas.microsoft.com/office/spreadsheetml/2010/11/ac" url="/Users/mandygross/Desktop/"/>
    </mc:Choice>
  </mc:AlternateContent>
  <bookViews>
    <workbookView xWindow="0" yWindow="460" windowWidth="28800" windowHeight="16240" activeTab="4"/>
  </bookViews>
  <sheets>
    <sheet name="Introduction" sheetId="1" r:id="rId1"/>
    <sheet name="Instructions" sheetId="2" r:id="rId2"/>
    <sheet name="Example MWQP " sheetId="8" r:id="rId3"/>
    <sheet name="Protected MWQP " sheetId="14" r:id="rId4"/>
    <sheet name="MWQP " sheetId="15" r:id="rId5"/>
  </sheets>
  <definedNames>
    <definedName name="_xlnm.Print_Area" localSheetId="0">Introduction!$A$1:$A$45</definedName>
  </definedNames>
  <calcPr calcId="150001" concurrentCalc="0"/>
  <customWorkbookViews>
    <customWorkbookView name="Rupinder Mashiana - Personal View" guid="{B4A8B348-A058-4596-80D0-19540C70760D}" mergeInterval="0" personalView="1" xWindow="5" windowWidth="3835" windowHeight="204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96" i="15" l="1"/>
  <c r="F295" i="15"/>
  <c r="F294" i="15"/>
  <c r="F293" i="15"/>
  <c r="F292" i="15"/>
  <c r="F291" i="15"/>
  <c r="F290" i="15"/>
  <c r="F289" i="15"/>
  <c r="F288" i="15"/>
  <c r="F287" i="15"/>
  <c r="F286" i="15"/>
  <c r="F285" i="15"/>
  <c r="F284" i="15"/>
  <c r="F283" i="15"/>
  <c r="F282" i="15"/>
  <c r="F281" i="15"/>
  <c r="F280" i="15"/>
  <c r="F279" i="15"/>
  <c r="F278" i="15"/>
  <c r="F277" i="15"/>
  <c r="F276" i="15"/>
  <c r="F275" i="15"/>
  <c r="F274" i="15"/>
  <c r="F273" i="15"/>
  <c r="F272" i="15"/>
  <c r="F271" i="15"/>
  <c r="F270" i="15"/>
  <c r="F269" i="15"/>
  <c r="F268" i="15"/>
  <c r="F267" i="15"/>
  <c r="F266" i="15"/>
  <c r="F265" i="15"/>
  <c r="F264" i="15"/>
  <c r="F263" i="15"/>
  <c r="F262" i="15"/>
  <c r="F261" i="15"/>
  <c r="F260" i="15"/>
  <c r="F259" i="15"/>
  <c r="F258" i="15"/>
  <c r="F257" i="15"/>
  <c r="F256" i="15"/>
  <c r="F255" i="15"/>
  <c r="F254" i="15"/>
  <c r="F253" i="15"/>
  <c r="F252" i="15"/>
  <c r="F251" i="15"/>
  <c r="F250" i="15"/>
  <c r="F249" i="15"/>
  <c r="F248" i="15"/>
  <c r="F247" i="15"/>
  <c r="F246" i="15"/>
  <c r="F245" i="15"/>
  <c r="F244" i="15"/>
  <c r="F243" i="15"/>
  <c r="F242" i="15"/>
  <c r="F241" i="15"/>
  <c r="F240" i="15"/>
  <c r="F239" i="15"/>
  <c r="F238" i="15"/>
  <c r="F237" i="15"/>
  <c r="F236" i="15"/>
  <c r="F235" i="15"/>
  <c r="F234" i="15"/>
  <c r="F233" i="15"/>
  <c r="F232" i="15"/>
  <c r="F231" i="15"/>
  <c r="F230" i="15"/>
  <c r="F229" i="15"/>
  <c r="F228" i="15"/>
  <c r="F227" i="15"/>
  <c r="F226" i="15"/>
  <c r="F225" i="15"/>
  <c r="F224" i="15"/>
  <c r="F223" i="15"/>
  <c r="F222" i="15"/>
  <c r="F221" i="15"/>
  <c r="F220" i="15"/>
  <c r="F219" i="15"/>
  <c r="F218" i="15"/>
  <c r="F217" i="15"/>
  <c r="F216" i="15"/>
  <c r="F215" i="15"/>
  <c r="F214" i="15"/>
  <c r="F213" i="15"/>
  <c r="F212" i="15"/>
  <c r="F211" i="15"/>
  <c r="F210" i="15"/>
  <c r="F209" i="15"/>
  <c r="F208" i="15"/>
  <c r="F207" i="15"/>
  <c r="F206" i="15"/>
  <c r="F205" i="15"/>
  <c r="F204" i="15"/>
  <c r="F203" i="15"/>
  <c r="F202" i="15"/>
  <c r="F201" i="15"/>
  <c r="F200" i="15"/>
  <c r="F199" i="15"/>
  <c r="F198" i="15"/>
  <c r="F197" i="15"/>
  <c r="F196" i="15"/>
  <c r="F195" i="15"/>
  <c r="F194" i="15"/>
  <c r="F193" i="15"/>
  <c r="F192" i="15"/>
  <c r="F191" i="15"/>
  <c r="F190" i="15"/>
  <c r="F189" i="15"/>
  <c r="F188" i="15"/>
  <c r="F187" i="15"/>
  <c r="F186" i="15"/>
  <c r="F185" i="15"/>
  <c r="F184" i="15"/>
  <c r="F183" i="15"/>
  <c r="F182" i="15"/>
  <c r="F181" i="15"/>
  <c r="F180" i="15"/>
  <c r="F179" i="15"/>
  <c r="F178" i="15"/>
  <c r="F177" i="15"/>
  <c r="F176" i="15"/>
  <c r="F175" i="15"/>
  <c r="F174" i="15"/>
  <c r="F173" i="15"/>
  <c r="F172" i="15"/>
  <c r="F171" i="15"/>
  <c r="F170" i="15"/>
  <c r="F169" i="15"/>
  <c r="F168" i="15"/>
  <c r="F167" i="15"/>
  <c r="F166" i="15"/>
  <c r="F165" i="15"/>
  <c r="F164" i="15"/>
  <c r="F163" i="15"/>
  <c r="F162" i="15"/>
  <c r="F161" i="15"/>
  <c r="F160" i="15"/>
  <c r="F159" i="15"/>
  <c r="F158" i="15"/>
  <c r="F157" i="15"/>
  <c r="F156" i="15"/>
  <c r="F155" i="15"/>
  <c r="F154" i="15"/>
  <c r="F153" i="15"/>
  <c r="F152" i="15"/>
  <c r="F151" i="15"/>
  <c r="F150" i="15"/>
  <c r="F149" i="15"/>
  <c r="F148" i="15"/>
  <c r="F147" i="15"/>
  <c r="F146" i="15"/>
  <c r="F145" i="15"/>
  <c r="F144" i="15"/>
  <c r="F143" i="15"/>
  <c r="F142" i="15"/>
  <c r="F141" i="15"/>
  <c r="F140" i="15"/>
  <c r="F139" i="15"/>
  <c r="F138" i="15"/>
  <c r="F137" i="15"/>
  <c r="F136" i="15"/>
  <c r="F135" i="15"/>
  <c r="F134" i="15"/>
  <c r="F133" i="15"/>
  <c r="F132" i="15"/>
  <c r="F131" i="15"/>
  <c r="F130" i="15"/>
  <c r="F129" i="15"/>
  <c r="F128" i="15"/>
  <c r="F127" i="15"/>
  <c r="F126" i="15"/>
  <c r="F125" i="15"/>
  <c r="F124" i="15"/>
  <c r="F123" i="15"/>
  <c r="F122" i="15"/>
  <c r="F121" i="15"/>
  <c r="F120" i="15"/>
  <c r="F119" i="15"/>
  <c r="F118" i="15"/>
  <c r="F117" i="15"/>
  <c r="F116" i="15"/>
  <c r="F115" i="15"/>
  <c r="F114" i="15"/>
  <c r="F113" i="15"/>
  <c r="F112" i="15"/>
  <c r="F111" i="15"/>
  <c r="F110" i="15"/>
  <c r="F109" i="15"/>
  <c r="F108" i="15"/>
  <c r="F107" i="15"/>
  <c r="F106" i="15"/>
  <c r="F105" i="15"/>
  <c r="F104" i="15"/>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9" i="15"/>
  <c r="F10" i="15"/>
  <c r="F11" i="15"/>
  <c r="F12" i="15"/>
  <c r="F13" i="15"/>
  <c r="F14" i="15"/>
  <c r="F15" i="15"/>
  <c r="K10" i="15"/>
  <c r="M10" i="15"/>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9" i="14"/>
  <c r="F296" i="14"/>
  <c r="F295" i="14"/>
  <c r="F294" i="14"/>
  <c r="F293" i="14"/>
  <c r="F292" i="14"/>
  <c r="F291" i="14"/>
  <c r="F290" i="14"/>
  <c r="F289" i="14"/>
  <c r="F288" i="14"/>
  <c r="F287" i="14"/>
  <c r="F286" i="14"/>
  <c r="F285" i="14"/>
  <c r="F284" i="14"/>
  <c r="F283" i="14"/>
  <c r="F282" i="14"/>
  <c r="F281" i="14"/>
  <c r="F280" i="14"/>
  <c r="F279" i="14"/>
  <c r="F278" i="14"/>
  <c r="F277" i="14"/>
  <c r="F276" i="14"/>
  <c r="F275" i="14"/>
  <c r="F274" i="14"/>
  <c r="F273" i="14"/>
  <c r="F272" i="14"/>
  <c r="F271"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4" i="14"/>
  <c r="F243" i="14"/>
  <c r="F242" i="14"/>
  <c r="F241" i="14"/>
  <c r="F240" i="14"/>
  <c r="F239" i="14"/>
  <c r="F238" i="14"/>
  <c r="F237" i="14"/>
  <c r="F236" i="14"/>
  <c r="F235" i="14"/>
  <c r="F234" i="14"/>
  <c r="F233" i="14"/>
  <c r="F232" i="14"/>
  <c r="F231" i="14"/>
  <c r="F230" i="14"/>
  <c r="F229" i="14"/>
  <c r="F228" i="14"/>
  <c r="F227" i="14"/>
  <c r="F226" i="14"/>
  <c r="F225" i="14"/>
  <c r="F224" i="14"/>
  <c r="F223" i="14"/>
  <c r="F222" i="14"/>
  <c r="F221"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K10" i="14"/>
  <c r="M10" i="14"/>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K10" i="8"/>
  <c r="M10" i="8"/>
  <c r="M11" i="15"/>
  <c r="L10" i="15"/>
  <c r="M11" i="8"/>
  <c r="L10" i="8"/>
  <c r="M11" i="14"/>
  <c r="L10" i="14"/>
  <c r="J10" i="8"/>
  <c r="J10" i="14"/>
  <c r="J10" i="15"/>
  <c r="K11" i="8"/>
  <c r="K11" i="14"/>
  <c r="K11" i="15"/>
  <c r="K13" i="14"/>
  <c r="K12" i="14"/>
  <c r="K15" i="14"/>
  <c r="M12" i="8"/>
  <c r="M15" i="8"/>
  <c r="M13" i="8"/>
  <c r="K12" i="8"/>
  <c r="K15" i="8"/>
  <c r="K13" i="8"/>
  <c r="M13" i="14"/>
  <c r="M15" i="14"/>
  <c r="M12" i="14"/>
  <c r="M15" i="15"/>
  <c r="M13" i="15"/>
  <c r="M12" i="15"/>
  <c r="K13" i="15"/>
  <c r="K12" i="15"/>
  <c r="K15" i="15"/>
</calcChain>
</file>

<file path=xl/sharedStrings.xml><?xml version="1.0" encoding="utf-8"?>
<sst xmlns="http://schemas.openxmlformats.org/spreadsheetml/2006/main" count="170" uniqueCount="66">
  <si>
    <t>A</t>
  </si>
  <si>
    <t>B</t>
  </si>
  <si>
    <t>C</t>
  </si>
  <si>
    <t>D</t>
  </si>
  <si>
    <t>E</t>
  </si>
  <si>
    <t>Geometric Mean (GM)</t>
  </si>
  <si>
    <t>Statistical Threshold Value (STV)</t>
  </si>
  <si>
    <t>F</t>
  </si>
  <si>
    <t>G</t>
  </si>
  <si>
    <t>Notes</t>
  </si>
  <si>
    <t>Produce Safety Rule Criteria</t>
  </si>
  <si>
    <t>Initial</t>
  </si>
  <si>
    <t>Annual</t>
  </si>
  <si>
    <t>1A</t>
  </si>
  <si>
    <t>1B</t>
  </si>
  <si>
    <t>1C</t>
  </si>
  <si>
    <t>2A</t>
  </si>
  <si>
    <t>2B</t>
  </si>
  <si>
    <t>2C</t>
  </si>
  <si>
    <t>3A</t>
  </si>
  <si>
    <t>3B</t>
  </si>
  <si>
    <t>3C</t>
  </si>
  <si>
    <t>4A</t>
  </si>
  <si>
    <t>4B</t>
  </si>
  <si>
    <t>4C</t>
  </si>
  <si>
    <t>5A</t>
  </si>
  <si>
    <t>5B</t>
  </si>
  <si>
    <t>5C</t>
  </si>
  <si>
    <t>6A</t>
  </si>
  <si>
    <t>6B</t>
  </si>
  <si>
    <t>6C</t>
  </si>
  <si>
    <t>7A</t>
  </si>
  <si>
    <t>7B</t>
  </si>
  <si>
    <t>5D</t>
  </si>
  <si>
    <t>Are corrective measures necessary?</t>
  </si>
  <si>
    <t>Produce Safety Rule Microbial Quality Criteria</t>
  </si>
  <si>
    <t>Determining Your Microbiological Water Quality Profile (MWQP) for</t>
  </si>
  <si>
    <t>Untreated Surface Water Used in the Production of Fresh Produce</t>
  </si>
  <si>
    <t xml:space="preserve">Determining Your Microbiological Water Quality Profile (MWQP) for Untreated </t>
  </si>
  <si>
    <t>Surface Water Used in the Production of Fresh Produce</t>
  </si>
  <si>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 ml</t>
    </r>
  </si>
  <si>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 xml:space="preserve">coli </t>
    </r>
    <r>
      <rPr>
        <b/>
        <sz val="11"/>
        <color theme="1"/>
        <rFont val="Calibri"/>
        <family val="2"/>
        <scheme val="minor"/>
      </rPr>
      <t>CFU/100 ml</t>
    </r>
  </si>
  <si>
    <t xml:space="preserve">Determining Your Microbiological Water Quality Profile (MWQP) for </t>
  </si>
  <si>
    <t>Table 2. Your MWQP results based on 20 water samples. CAUTION: Using fewer than 20 samples for GM and STV 
calculations does not satisfy the requirements of the rule.</t>
  </si>
  <si>
    <t xml:space="preserve">Deviation from criteria </t>
  </si>
  <si>
    <t>Your MWQP results</t>
  </si>
  <si>
    <t>Does your water meet PSR criteria?</t>
  </si>
  <si>
    <t>Table 1. Microbial water quality profile (MWQP) for a single untreated surface water source. CAUTION: Using fewer than 20 samples
for GM and STV calculations does not satisfy the requirements of the rule.</t>
  </si>
  <si>
    <r>
      <t>Local weather report: High of 105</t>
    </r>
    <r>
      <rPr>
        <sz val="11"/>
        <color theme="1"/>
        <rFont val="Symbol"/>
        <family val="1"/>
        <charset val="2"/>
      </rPr>
      <t>°</t>
    </r>
    <r>
      <rPr>
        <sz val="11"/>
        <color theme="1"/>
        <rFont val="Calibri"/>
        <family val="2"/>
        <scheme val="minor"/>
      </rPr>
      <t>F</t>
    </r>
  </si>
  <si>
    <t>How many days are necessary if using microbial die-off between last irrigation and harvest?
Apply the greater number of days based on GM or based on STV.</t>
  </si>
  <si>
    <t>Sample
 date</t>
  </si>
  <si>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
 CFU</t>
    </r>
    <r>
      <rPr>
        <b/>
        <sz val="11"/>
        <color theme="1"/>
        <rFont val="Calibri"/>
        <family val="2"/>
        <scheme val="minor"/>
      </rPr>
      <t>/100 ml</t>
    </r>
  </si>
  <si>
    <t>Sample 
number</t>
  </si>
  <si>
    <t>Sample
location or ID</t>
  </si>
  <si>
    <t>Survey stage
(Initial or Annual)</t>
  </si>
  <si>
    <r>
      <t xml:space="preserve">GM 
(Generic </t>
    </r>
    <r>
      <rPr>
        <b/>
        <i/>
        <sz val="11"/>
        <color theme="1"/>
        <rFont val="Calibri"/>
        <family val="2"/>
        <scheme val="minor"/>
      </rPr>
      <t>E</t>
    </r>
    <r>
      <rPr>
        <b/>
        <sz val="11"/>
        <color theme="1"/>
        <rFont val="Calibri"/>
        <family val="2"/>
        <scheme val="minor"/>
      </rPr>
      <t>.</t>
    </r>
    <r>
      <rPr>
        <b/>
        <i/>
        <sz val="11"/>
        <color theme="1"/>
        <rFont val="Calibri"/>
        <family val="2"/>
        <scheme val="minor"/>
      </rPr>
      <t xml:space="preserve"> coli</t>
    </r>
    <r>
      <rPr>
        <b/>
        <sz val="11"/>
        <color theme="1"/>
        <rFont val="Calibri"/>
        <family val="2"/>
        <scheme val="minor"/>
      </rPr>
      <t xml:space="preserve"> 
log CFU/100 ml)</t>
    </r>
  </si>
  <si>
    <r>
      <t xml:space="preserve">STV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 xml:space="preserve">coli
</t>
    </r>
    <r>
      <rPr>
        <b/>
        <sz val="11"/>
        <color theme="1"/>
        <rFont val="Calibri"/>
        <family val="2"/>
        <scheme val="minor"/>
      </rPr>
      <t xml:space="preserve"> log CFU/100 ml)</t>
    </r>
  </si>
  <si>
    <r>
      <rPr>
        <b/>
        <sz val="11"/>
        <color theme="1"/>
        <rFont val="Calibri"/>
        <family val="2"/>
        <scheme val="minor"/>
      </rPr>
      <t>Disclaimer</t>
    </r>
    <r>
      <rPr>
        <sz val="11"/>
        <color theme="1"/>
        <rFont val="Calibri"/>
        <family val="2"/>
        <scheme val="minor"/>
      </rPr>
      <t>: The authors have taken every care to ensure that the output from this workbook is accurate. In making this tool available for use in calculations neither the authors nor Western Center for Food Safety UC Davis accept any liability for any consequences, direct or indirect resulting from a decision by the user to take, or not take, based on an output from this workbook.</t>
    </r>
  </si>
  <si>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 ml</t>
    </r>
  </si>
  <si>
    <t>Sample result below LOD (&lt;1 CFU/100 ml)</t>
  </si>
  <si>
    <t>http://wcfs.ucdavis.edu/</t>
  </si>
  <si>
    <r>
      <t>GM 
(Generic</t>
    </r>
    <r>
      <rPr>
        <b/>
        <i/>
        <sz val="11"/>
        <color theme="1"/>
        <rFont val="Calibri"/>
        <family val="2"/>
        <scheme val="minor"/>
      </rPr>
      <t xml:space="preserve"> E</t>
    </r>
    <r>
      <rPr>
        <b/>
        <sz val="11"/>
        <color theme="1"/>
        <rFont val="Calibri"/>
        <family val="2"/>
        <scheme val="minor"/>
      </rPr>
      <t>.</t>
    </r>
    <r>
      <rPr>
        <b/>
        <i/>
        <sz val="11"/>
        <color theme="1"/>
        <rFont val="Calibri"/>
        <family val="2"/>
        <scheme val="minor"/>
      </rPr>
      <t xml:space="preserve"> coli</t>
    </r>
    <r>
      <rPr>
        <b/>
        <sz val="11"/>
        <color theme="1"/>
        <rFont val="Calibri"/>
        <family val="2"/>
        <scheme val="minor"/>
      </rPr>
      <t xml:space="preserve"> 
CFU/100 ml)</t>
    </r>
  </si>
  <si>
    <r>
      <t xml:space="preserve">STV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CFU/100 ml)</t>
    </r>
  </si>
  <si>
    <t>STV 
(Generic E. coli
 CFU/100 ml)</t>
  </si>
  <si>
    <r>
      <t xml:space="preserve">Western Center for Food Safety, </t>
    </r>
    <r>
      <rPr>
        <sz val="12"/>
        <color rgb="FF000000"/>
        <rFont val="Calibri"/>
        <family val="2"/>
        <scheme val="minor"/>
      </rPr>
      <t>Version 4.0, June 10, 2016</t>
    </r>
  </si>
  <si>
    <r>
      <t xml:space="preserve">Western Center for Food Safety, </t>
    </r>
    <r>
      <rPr>
        <sz val="12"/>
        <color theme="1"/>
        <rFont val="Calibri"/>
        <family val="2"/>
        <scheme val="minor"/>
      </rPr>
      <t>Version 4.0, June 10,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</si>
</sst>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4"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b/>
      <sz val="14"/>
      <color theme="1"/>
      <name val="Calibri"/>
      <family val="2"/>
      <scheme val="minor"/>
    </font>
    <font>
      <b/>
      <sz val="10"/>
      <name val="Calibri"/>
      <family val="2"/>
      <scheme val="minor"/>
    </font>
    <font>
      <b/>
      <sz val="11"/>
      <name val="Calibri"/>
      <family val="2"/>
      <scheme val="minor"/>
    </font>
    <font>
      <b/>
      <sz val="11"/>
      <color rgb="FFFF0000"/>
      <name val="Calibri"/>
      <family val="2"/>
      <scheme val="minor"/>
    </font>
    <font>
      <b/>
      <sz val="14"/>
      <color rgb="FF000000"/>
      <name val="Calibri"/>
      <family val="2"/>
      <scheme val="minor"/>
    </font>
    <font>
      <sz val="14"/>
      <color theme="1"/>
      <name val="Calibri"/>
      <family val="2"/>
      <scheme val="minor"/>
    </font>
    <font>
      <sz val="8"/>
      <name val="Calibri"/>
      <family val="2"/>
      <scheme val="minor"/>
    </font>
    <font>
      <b/>
      <sz val="12"/>
      <name val="Calibri"/>
      <family val="2"/>
      <scheme val="minor"/>
    </font>
    <font>
      <b/>
      <i/>
      <sz val="11"/>
      <color theme="1"/>
      <name val="Calibri"/>
      <family val="2"/>
      <scheme val="minor"/>
    </font>
    <font>
      <sz val="11"/>
      <color theme="1"/>
      <name val="Symbol"/>
      <family val="1"/>
      <charset val="2"/>
    </font>
    <font>
      <sz val="12"/>
      <color theme="1"/>
      <name val="Calibri"/>
      <family val="2"/>
      <scheme val="minor"/>
    </font>
    <font>
      <b/>
      <sz val="12"/>
      <color rgb="FF000000"/>
      <name val="Calibri"/>
      <family val="2"/>
      <scheme val="minor"/>
    </font>
    <font>
      <sz val="11"/>
      <color rgb="FF000000"/>
      <name val="Calibri"/>
      <family val="2"/>
      <scheme val="minor"/>
    </font>
    <font>
      <sz val="12"/>
      <color rgb="FF000000"/>
      <name val="Calibri"/>
      <family val="2"/>
      <scheme val="minor"/>
    </font>
    <font>
      <sz val="11"/>
      <color rgb="FFFF0000"/>
      <name val="Calibri (Body)"/>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14999847407452621"/>
        <bgColor theme="4"/>
      </patternFill>
    </fill>
    <fill>
      <patternFill patternType="solid">
        <fgColor rgb="FFFCF6DA"/>
        <bgColor indexed="64"/>
      </patternFill>
    </fill>
    <fill>
      <patternFill patternType="solid">
        <fgColor theme="0" tint="-0.149967955565050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top/>
      <bottom style="thick">
        <color auto="1"/>
      </bottom>
      <diagonal/>
    </border>
  </borders>
  <cellStyleXfs count="107">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201">
    <xf numFmtId="0" fontId="0" fillId="0" borderId="0" xfId="0"/>
    <xf numFmtId="0" fontId="0" fillId="0" borderId="0" xfId="0" applyProtection="1"/>
    <xf numFmtId="0" fontId="0" fillId="0" borderId="0" xfId="0" applyAlignment="1" applyProtection="1">
      <alignment horizontal="left" vertical="top"/>
    </xf>
    <xf numFmtId="0" fontId="9" fillId="0" borderId="0" xfId="0" applyFont="1" applyAlignment="1" applyProtection="1">
      <alignment horizontal="left" vertical="top"/>
    </xf>
    <xf numFmtId="0" fontId="5"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7" fillId="0" borderId="0" xfId="99"/>
    <xf numFmtId="0" fontId="11" fillId="0" borderId="0" xfId="0" applyFont="1" applyFill="1" applyBorder="1" applyAlignment="1" applyProtection="1">
      <alignment horizontal="center" vertical="center"/>
    </xf>
    <xf numFmtId="0" fontId="14" fillId="0" borderId="0" xfId="0" applyFont="1"/>
    <xf numFmtId="0" fontId="0" fillId="0" borderId="0" xfId="0" applyProtection="1">
      <protection hidden="1"/>
    </xf>
    <xf numFmtId="0" fontId="0" fillId="0" borderId="0" xfId="0" applyFill="1" applyProtection="1">
      <protection hidden="1"/>
    </xf>
    <xf numFmtId="0" fontId="11" fillId="0" borderId="0" xfId="0" applyFont="1" applyFill="1" applyBorder="1" applyAlignment="1" applyProtection="1">
      <alignment vertical="center"/>
      <protection hidden="1"/>
    </xf>
    <xf numFmtId="0" fontId="4" fillId="0" borderId="0" xfId="0" applyFont="1" applyFill="1" applyBorder="1" applyProtection="1">
      <protection hidden="1"/>
    </xf>
    <xf numFmtId="0" fontId="5" fillId="0" borderId="0" xfId="0" applyFont="1" applyFill="1" applyBorder="1" applyAlignment="1" applyProtection="1">
      <alignment vertical="center"/>
      <protection hidden="1"/>
    </xf>
    <xf numFmtId="0" fontId="0" fillId="0" borderId="0" xfId="0" applyFill="1" applyBorder="1" applyAlignment="1" applyProtection="1">
      <alignment horizontal="center"/>
      <protection hidden="1"/>
    </xf>
    <xf numFmtId="1" fontId="0" fillId="0" borderId="0" xfId="0" applyNumberFormat="1" applyFill="1" applyBorder="1" applyAlignment="1" applyProtection="1">
      <alignment horizontal="center"/>
      <protection hidden="1"/>
    </xf>
    <xf numFmtId="2" fontId="6" fillId="0" borderId="0" xfId="0" applyNumberFormat="1" applyFont="1" applyProtection="1">
      <protection hidden="1"/>
    </xf>
    <xf numFmtId="0" fontId="6" fillId="0" borderId="0" xfId="0" applyFont="1" applyProtection="1">
      <protection hidden="1"/>
    </xf>
    <xf numFmtId="2" fontId="10" fillId="0" borderId="0" xfId="0" applyNumberFormat="1" applyFont="1" applyFill="1" applyBorder="1" applyAlignment="1" applyProtection="1">
      <alignment vertical="top"/>
      <protection hidden="1"/>
    </xf>
    <xf numFmtId="0" fontId="5" fillId="0" borderId="0" xfId="0" applyFont="1" applyFill="1" applyBorder="1" applyAlignment="1" applyProtection="1">
      <alignment horizontal="center" vertical="top"/>
      <protection hidden="1"/>
    </xf>
    <xf numFmtId="2" fontId="6" fillId="0" borderId="0" xfId="0" applyNumberFormat="1" applyFont="1" applyFill="1" applyBorder="1" applyAlignment="1" applyProtection="1">
      <alignment horizontal="center" vertical="top"/>
      <protection hidden="1"/>
    </xf>
    <xf numFmtId="0" fontId="6" fillId="0" borderId="0" xfId="0" applyFont="1" applyFill="1" applyBorder="1" applyAlignment="1" applyProtection="1">
      <alignment horizontal="center" vertical="top"/>
      <protection hidden="1"/>
    </xf>
    <xf numFmtId="0" fontId="3" fillId="0" borderId="0" xfId="0" applyFont="1" applyFill="1" applyBorder="1" applyAlignment="1" applyProtection="1">
      <protection hidden="1"/>
    </xf>
    <xf numFmtId="0" fontId="0" fillId="0" borderId="0" xfId="0" applyFont="1" applyFill="1" applyBorder="1" applyAlignment="1" applyProtection="1">
      <protection hidden="1"/>
    </xf>
    <xf numFmtId="0" fontId="5" fillId="0" borderId="0" xfId="0" applyFont="1" applyFill="1" applyBorder="1" applyAlignment="1" applyProtection="1">
      <alignment vertical="top" wrapText="1"/>
      <protection hidden="1"/>
    </xf>
    <xf numFmtId="0" fontId="0" fillId="0" borderId="0" xfId="0" applyFill="1" applyBorder="1" applyProtection="1">
      <protection hidden="1"/>
    </xf>
    <xf numFmtId="2" fontId="5" fillId="0" borderId="0" xfId="0" applyNumberFormat="1" applyFont="1" applyFill="1" applyBorder="1" applyAlignment="1" applyProtection="1">
      <alignment vertical="top" wrapText="1"/>
      <protection hidden="1"/>
    </xf>
    <xf numFmtId="0" fontId="6" fillId="0" borderId="0" xfId="0" applyFont="1" applyFill="1" applyBorder="1" applyAlignment="1" applyProtection="1">
      <protection hidden="1"/>
    </xf>
    <xf numFmtId="1" fontId="6" fillId="0" borderId="0" xfId="0" applyNumberFormat="1" applyFont="1" applyFill="1" applyBorder="1" applyAlignment="1" applyProtection="1">
      <protection hidden="1"/>
    </xf>
    <xf numFmtId="0" fontId="0" fillId="0" borderId="0" xfId="0" applyFont="1" applyProtection="1">
      <protection hidden="1"/>
    </xf>
    <xf numFmtId="2" fontId="0" fillId="0" borderId="0" xfId="0" applyNumberFormat="1" applyFont="1" applyProtection="1">
      <protection hidden="1"/>
    </xf>
    <xf numFmtId="2" fontId="0" fillId="0" borderId="0" xfId="0" applyNumberFormat="1" applyProtection="1">
      <protection hidden="1"/>
    </xf>
    <xf numFmtId="0" fontId="0" fillId="0" borderId="0" xfId="0" applyFont="1" applyAlignment="1" applyProtection="1">
      <alignment vertical="top"/>
      <protection hidden="1"/>
    </xf>
    <xf numFmtId="0" fontId="0" fillId="0" borderId="0" xfId="0" applyAlignment="1" applyProtection="1">
      <alignment vertical="top"/>
      <protection hidden="1"/>
    </xf>
    <xf numFmtId="0" fontId="0" fillId="0" borderId="0" xfId="0" applyFill="1" applyProtection="1"/>
    <xf numFmtId="0" fontId="11" fillId="0" borderId="0" xfId="0" applyFont="1" applyFill="1" applyBorder="1" applyAlignment="1" applyProtection="1">
      <alignment vertical="center"/>
    </xf>
    <xf numFmtId="0" fontId="4" fillId="0" borderId="0" xfId="0" applyFont="1" applyFill="1" applyBorder="1" applyProtection="1"/>
    <xf numFmtId="0" fontId="5" fillId="0" borderId="0" xfId="0" applyFont="1" applyFill="1" applyBorder="1" applyAlignment="1" applyProtection="1">
      <alignment vertical="center"/>
    </xf>
    <xf numFmtId="0" fontId="0" fillId="0" borderId="0" xfId="0" applyFill="1" applyBorder="1" applyAlignment="1" applyProtection="1">
      <alignment horizontal="center"/>
    </xf>
    <xf numFmtId="1" fontId="0" fillId="0" borderId="0" xfId="0" applyNumberFormat="1" applyFill="1" applyBorder="1" applyAlignment="1" applyProtection="1">
      <alignment horizontal="center"/>
    </xf>
    <xf numFmtId="2" fontId="6" fillId="0" borderId="0" xfId="0" applyNumberFormat="1" applyFont="1" applyProtection="1"/>
    <xf numFmtId="0" fontId="6" fillId="0" borderId="0" xfId="0" applyFont="1" applyProtection="1"/>
    <xf numFmtId="2" fontId="10" fillId="0" borderId="0" xfId="0" applyNumberFormat="1" applyFont="1" applyFill="1" applyBorder="1" applyAlignment="1" applyProtection="1">
      <alignment vertical="top"/>
    </xf>
    <xf numFmtId="0" fontId="5" fillId="0" borderId="0" xfId="0" applyFont="1" applyFill="1" applyBorder="1" applyAlignment="1" applyProtection="1">
      <alignment horizontal="center" vertical="top"/>
    </xf>
    <xf numFmtId="2" fontId="6" fillId="0" borderId="0" xfId="0" applyNumberFormat="1" applyFont="1" applyFill="1" applyBorder="1" applyAlignment="1" applyProtection="1">
      <alignment horizontal="center" vertical="top"/>
    </xf>
    <xf numFmtId="0" fontId="6" fillId="0" borderId="0" xfId="0" applyFont="1" applyFill="1" applyBorder="1" applyAlignment="1" applyProtection="1">
      <alignment horizontal="center" vertical="top"/>
    </xf>
    <xf numFmtId="0" fontId="3" fillId="0" borderId="0" xfId="0" applyFont="1" applyFill="1" applyBorder="1" applyAlignment="1" applyProtection="1"/>
    <xf numFmtId="0" fontId="0" fillId="0" borderId="0" xfId="0" applyFont="1" applyFill="1" applyBorder="1" applyAlignment="1" applyProtection="1"/>
    <xf numFmtId="0" fontId="5" fillId="0" borderId="0" xfId="0" applyFont="1" applyFill="1" applyBorder="1" applyAlignment="1" applyProtection="1">
      <alignment vertical="top" wrapText="1"/>
    </xf>
    <xf numFmtId="0" fontId="0" fillId="0" borderId="0" xfId="0" applyFill="1" applyBorder="1" applyProtection="1"/>
    <xf numFmtId="2" fontId="5" fillId="0" borderId="0" xfId="0" applyNumberFormat="1" applyFont="1" applyFill="1" applyBorder="1" applyAlignment="1" applyProtection="1">
      <alignment vertical="top" wrapText="1"/>
    </xf>
    <xf numFmtId="0" fontId="6" fillId="0" borderId="0" xfId="0" applyFont="1" applyFill="1" applyBorder="1" applyAlignment="1" applyProtection="1"/>
    <xf numFmtId="1" fontId="6" fillId="0" borderId="0" xfId="0" applyNumberFormat="1" applyFont="1" applyFill="1" applyBorder="1" applyAlignment="1" applyProtection="1"/>
    <xf numFmtId="0" fontId="0" fillId="0" borderId="0" xfId="0" applyFont="1" applyProtection="1"/>
    <xf numFmtId="2" fontId="0" fillId="0" borderId="0" xfId="0" applyNumberFormat="1" applyFont="1" applyProtection="1"/>
    <xf numFmtId="2" fontId="0" fillId="0" borderId="0" xfId="0" applyNumberFormat="1" applyProtection="1"/>
    <xf numFmtId="0" fontId="21" fillId="0" borderId="0" xfId="0" applyFont="1"/>
    <xf numFmtId="0" fontId="9"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Alignment="1" applyProtection="1">
      <alignment horizontal="left" vertical="center"/>
    </xf>
    <xf numFmtId="0" fontId="0" fillId="0" borderId="0" xfId="0" applyAlignment="1" applyProtection="1">
      <alignment horizontal="left" vertical="center"/>
    </xf>
    <xf numFmtId="0" fontId="9" fillId="0" borderId="0" xfId="0" applyFont="1" applyAlignment="1" applyProtection="1">
      <alignment horizontal="left" vertical="center"/>
    </xf>
    <xf numFmtId="0" fontId="0" fillId="0" borderId="0" xfId="0" applyAlignment="1">
      <alignment horizontal="left" vertical="center"/>
    </xf>
    <xf numFmtId="0" fontId="3"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0" fillId="0" borderId="0" xfId="0" applyFill="1" applyAlignment="1" applyProtection="1">
      <alignment horizontal="left" vertical="center"/>
      <protection hidden="1"/>
    </xf>
    <xf numFmtId="0" fontId="3" fillId="0" borderId="1" xfId="0" applyFont="1" applyBorder="1" applyAlignment="1" applyProtection="1">
      <alignment horizontal="center" vertical="center"/>
      <protection hidden="1"/>
    </xf>
    <xf numFmtId="0" fontId="3" fillId="4" borderId="1" xfId="0" applyFont="1" applyFill="1" applyBorder="1" applyAlignment="1" applyProtection="1">
      <alignment horizontal="center" vertical="center" wrapText="1"/>
      <protection hidden="1"/>
    </xf>
    <xf numFmtId="0" fontId="0" fillId="0" borderId="1" xfId="0" applyFont="1" applyBorder="1" applyAlignment="1" applyProtection="1">
      <alignment horizontal="center" vertical="center"/>
      <protection hidden="1"/>
    </xf>
    <xf numFmtId="0" fontId="0" fillId="0" borderId="1" xfId="0" applyFont="1" applyFill="1" applyBorder="1" applyAlignment="1" applyProtection="1">
      <alignment horizontal="left" vertical="center"/>
      <protection hidden="1"/>
    </xf>
    <xf numFmtId="1" fontId="0" fillId="0" borderId="1" xfId="0" applyNumberFormat="1" applyFont="1" applyFill="1" applyBorder="1" applyAlignment="1" applyProtection="1">
      <alignment horizontal="left" vertical="center"/>
      <protection hidden="1"/>
    </xf>
    <xf numFmtId="0" fontId="0" fillId="0" borderId="1" xfId="0" applyFont="1" applyFill="1" applyBorder="1" applyAlignment="1" applyProtection="1">
      <alignment horizontal="center" vertical="center"/>
      <protection hidden="1"/>
    </xf>
    <xf numFmtId="0" fontId="0" fillId="0" borderId="1" xfId="0" applyFont="1" applyBorder="1" applyAlignment="1" applyProtection="1">
      <alignment horizontal="left" vertical="center"/>
      <protection hidden="1"/>
    </xf>
    <xf numFmtId="14" fontId="0" fillId="0" borderId="1" xfId="0" applyNumberFormat="1"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protection hidden="1"/>
    </xf>
    <xf numFmtId="164" fontId="0" fillId="0" borderId="1" xfId="0" applyNumberFormat="1" applyFont="1" applyFill="1" applyBorder="1" applyAlignment="1" applyProtection="1">
      <alignment horizontal="left" vertical="center"/>
      <protection hidden="1"/>
    </xf>
    <xf numFmtId="0" fontId="0" fillId="0" borderId="11" xfId="0" applyBorder="1" applyAlignment="1" applyProtection="1">
      <alignment horizontal="left" vertical="center"/>
      <protection hidden="1"/>
    </xf>
    <xf numFmtId="2" fontId="3" fillId="0" borderId="1" xfId="0" applyNumberFormat="1" applyFont="1" applyBorder="1" applyAlignment="1" applyProtection="1">
      <alignment horizontal="center" vertical="center"/>
      <protection hidden="1"/>
    </xf>
    <xf numFmtId="2" fontId="3" fillId="0" borderId="1" xfId="0" applyNumberFormat="1" applyFont="1" applyFill="1" applyBorder="1" applyAlignment="1" applyProtection="1">
      <alignment horizontal="center" vertical="center"/>
      <protection hidden="1"/>
    </xf>
    <xf numFmtId="0" fontId="0" fillId="0" borderId="0" xfId="0" applyAlignment="1" applyProtection="1">
      <alignment vertical="top"/>
    </xf>
    <xf numFmtId="0" fontId="0" fillId="0" borderId="0" xfId="0" applyFill="1" applyAlignment="1" applyProtection="1">
      <alignment horizontal="left" vertical="center"/>
    </xf>
    <xf numFmtId="0" fontId="3" fillId="0" borderId="1" xfId="0" applyFont="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1" xfId="0" applyFont="1" applyBorder="1" applyAlignment="1" applyProtection="1">
      <alignment horizontal="left" vertical="center"/>
    </xf>
    <xf numFmtId="2" fontId="3" fillId="0" borderId="1" xfId="0" applyNumberFormat="1" applyFont="1" applyBorder="1" applyAlignment="1" applyProtection="1">
      <alignment horizontal="center" vertical="center"/>
    </xf>
    <xf numFmtId="0" fontId="0" fillId="0" borderId="1" xfId="0" applyFont="1" applyFill="1" applyBorder="1" applyAlignment="1" applyProtection="1">
      <alignment horizontal="left" vertical="center"/>
    </xf>
    <xf numFmtId="2" fontId="3" fillId="0" borderId="1" xfId="0" applyNumberFormat="1" applyFont="1" applyFill="1" applyBorder="1" applyAlignment="1" applyProtection="1">
      <alignment horizontal="center" vertical="center"/>
    </xf>
    <xf numFmtId="1" fontId="0" fillId="0" borderId="1" xfId="0" applyNumberFormat="1" applyFont="1" applyFill="1" applyBorder="1" applyAlignment="1" applyProtection="1">
      <alignment horizontal="left" vertical="center"/>
    </xf>
    <xf numFmtId="0" fontId="0" fillId="0" borderId="0" xfId="0" applyFont="1" applyAlignment="1" applyProtection="1">
      <alignment vertical="top"/>
    </xf>
    <xf numFmtId="0" fontId="0" fillId="0" borderId="1" xfId="0" applyFont="1" applyBorder="1" applyAlignment="1" applyProtection="1">
      <alignment horizontal="center" vertical="center"/>
      <protection locked="0"/>
    </xf>
    <xf numFmtId="14" fontId="0" fillId="0" borderId="1"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164" fontId="0" fillId="0" borderId="1" xfId="0" applyNumberFormat="1"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0" xfId="0" applyAlignment="1" applyProtection="1">
      <alignment vertical="center"/>
    </xf>
    <xf numFmtId="0" fontId="3" fillId="0" borderId="0" xfId="0" applyFont="1" applyAlignment="1" applyProtection="1">
      <alignment vertical="center"/>
    </xf>
    <xf numFmtId="0" fontId="0" fillId="0" borderId="0" xfId="0" applyFont="1" applyAlignment="1" applyProtection="1">
      <alignment vertical="center"/>
    </xf>
    <xf numFmtId="0" fontId="0" fillId="0" borderId="1" xfId="0" applyFont="1" applyBorder="1" applyAlignment="1" applyProtection="1">
      <alignment horizontal="center" vertical="center"/>
    </xf>
    <xf numFmtId="14" fontId="0" fillId="0" borderId="1" xfId="0" applyNumberFormat="1"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164" fontId="0" fillId="0" borderId="1" xfId="0" applyNumberFormat="1" applyFont="1" applyFill="1" applyBorder="1" applyAlignment="1" applyProtection="1">
      <alignment horizontal="left" vertical="center"/>
    </xf>
    <xf numFmtId="0" fontId="0" fillId="0" borderId="11" xfId="0" applyBorder="1" applyAlignment="1" applyProtection="1">
      <alignment horizontal="left" vertical="center"/>
    </xf>
    <xf numFmtId="0" fontId="13" fillId="0" borderId="0" xfId="0" applyFont="1" applyAlignment="1">
      <alignment horizontal="left" vertical="center"/>
    </xf>
    <xf numFmtId="0" fontId="20" fillId="0" borderId="0" xfId="0" applyFont="1" applyAlignment="1">
      <alignment horizontal="left" vertical="center"/>
    </xf>
    <xf numFmtId="0" fontId="7" fillId="0" borderId="0" xfId="99" applyAlignment="1">
      <alignment horizontal="left" vertical="center"/>
    </xf>
    <xf numFmtId="2" fontId="0" fillId="0" borderId="0" xfId="0" applyNumberFormat="1" applyFill="1" applyBorder="1" applyAlignment="1" applyProtection="1">
      <protection hidden="1"/>
    </xf>
    <xf numFmtId="2" fontId="11" fillId="0" borderId="0" xfId="0" applyNumberFormat="1" applyFont="1" applyFill="1" applyBorder="1" applyAlignment="1" applyProtection="1">
      <alignment vertical="center"/>
      <protection hidden="1"/>
    </xf>
    <xf numFmtId="0" fontId="23" fillId="0" borderId="0" xfId="0" applyFont="1"/>
    <xf numFmtId="0" fontId="3" fillId="2" borderId="1" xfId="0" applyFont="1" applyFill="1" applyBorder="1" applyAlignment="1" applyProtection="1">
      <alignment horizontal="center" vertical="center" wrapText="1"/>
      <protection hidden="1"/>
    </xf>
    <xf numFmtId="2" fontId="0" fillId="0" borderId="1" xfId="0" applyNumberFormat="1" applyFont="1" applyFill="1" applyBorder="1" applyAlignment="1" applyProtection="1">
      <alignment horizontal="center" vertical="center"/>
      <protection hidden="1"/>
    </xf>
    <xf numFmtId="0" fontId="2" fillId="0" borderId="0" xfId="0" applyFont="1" applyAlignment="1">
      <alignment horizontal="left" vertical="center"/>
    </xf>
    <xf numFmtId="0" fontId="3" fillId="2" borderId="1" xfId="0" applyFont="1" applyFill="1" applyBorder="1" applyAlignment="1" applyProtection="1">
      <alignment horizontal="center" vertical="center" wrapText="1"/>
    </xf>
    <xf numFmtId="2" fontId="0" fillId="0" borderId="1" xfId="0" applyNumberFormat="1" applyFont="1" applyFill="1" applyBorder="1" applyAlignment="1" applyProtection="1">
      <alignment horizontal="center" vertical="center"/>
    </xf>
    <xf numFmtId="0" fontId="0" fillId="0" borderId="1" xfId="0" applyBorder="1" applyAlignment="1" applyProtection="1">
      <alignment horizontal="left" vertical="center"/>
      <protection hidden="1"/>
    </xf>
    <xf numFmtId="1" fontId="3" fillId="0" borderId="1" xfId="0" applyNumberFormat="1" applyFont="1" applyBorder="1" applyAlignment="1" applyProtection="1">
      <alignment horizontal="center" vertical="center"/>
      <protection hidden="1"/>
    </xf>
    <xf numFmtId="1" fontId="3" fillId="0" borderId="1" xfId="0" applyNumberFormat="1" applyFont="1" applyFill="1" applyBorder="1" applyAlignment="1" applyProtection="1">
      <alignment horizontal="center" vertical="center"/>
      <protection hidden="1"/>
    </xf>
    <xf numFmtId="1" fontId="0" fillId="0" borderId="0" xfId="0" applyNumberFormat="1" applyProtection="1">
      <protection hidden="1"/>
    </xf>
    <xf numFmtId="2" fontId="0" fillId="0" borderId="0" xfId="0" applyNumberFormat="1" applyAlignment="1" applyProtection="1">
      <alignment horizontal="left" vertical="center"/>
      <protection hidden="1"/>
    </xf>
    <xf numFmtId="0" fontId="3" fillId="0" borderId="1" xfId="0" applyFont="1" applyFill="1" applyBorder="1" applyAlignment="1" applyProtection="1">
      <alignment horizontal="center" vertical="center"/>
      <protection hidden="1"/>
    </xf>
    <xf numFmtId="0" fontId="9" fillId="0" borderId="0" xfId="0" applyFont="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0" fillId="0" borderId="0" xfId="0" applyAlignment="1" applyProtection="1">
      <alignment vertical="center"/>
      <protection hidden="1"/>
    </xf>
    <xf numFmtId="0" fontId="4" fillId="0" borderId="0" xfId="0" applyFont="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0"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4" fillId="0" borderId="0" xfId="0" applyFont="1" applyAlignment="1" applyProtection="1">
      <alignment horizontal="left" vertical="center"/>
    </xf>
    <xf numFmtId="0" fontId="2" fillId="0" borderId="0" xfId="0" applyFont="1" applyAlignment="1" applyProtection="1">
      <alignment horizontal="left" vertical="center"/>
    </xf>
    <xf numFmtId="2" fontId="0" fillId="0" borderId="0" xfId="0" applyNumberFormat="1" applyAlignment="1" applyProtection="1">
      <alignment horizontal="left" vertical="center"/>
    </xf>
    <xf numFmtId="1" fontId="0" fillId="0" borderId="0" xfId="0" applyNumberFormat="1" applyProtection="1"/>
    <xf numFmtId="1" fontId="3" fillId="0" borderId="1" xfId="0" applyNumberFormat="1" applyFont="1" applyBorder="1" applyAlignment="1" applyProtection="1">
      <alignment horizontal="center" vertical="center"/>
    </xf>
    <xf numFmtId="1"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2" fontId="0" fillId="0" borderId="0" xfId="0" applyNumberFormat="1" applyFill="1" applyBorder="1" applyAlignment="1" applyProtection="1"/>
    <xf numFmtId="2" fontId="11" fillId="0" borderId="0" xfId="0" applyNumberFormat="1" applyFont="1" applyFill="1" applyBorder="1" applyAlignment="1" applyProtection="1">
      <alignment vertical="center"/>
    </xf>
    <xf numFmtId="0" fontId="0" fillId="0" borderId="1" xfId="0" applyBorder="1" applyAlignment="1" applyProtection="1">
      <alignment horizontal="left" vertical="center"/>
    </xf>
    <xf numFmtId="0" fontId="0" fillId="0" borderId="1" xfId="0" applyBorder="1" applyAlignment="1" applyProtection="1">
      <alignment horizontal="left" vertical="center"/>
      <protection locked="0"/>
    </xf>
    <xf numFmtId="0" fontId="9" fillId="0" borderId="0" xfId="0" applyFont="1" applyBorder="1" applyAlignment="1" applyProtection="1">
      <alignment horizontal="left" vertical="center" wrapText="1"/>
    </xf>
    <xf numFmtId="0" fontId="9" fillId="0" borderId="0" xfId="0" applyFont="1" applyAlignment="1">
      <alignment horizontal="left" vertical="center" wrapText="1"/>
    </xf>
    <xf numFmtId="0" fontId="4" fillId="0" borderId="0" xfId="0" applyFont="1" applyBorder="1" applyAlignment="1" applyProtection="1">
      <alignment horizontal="left" vertical="center" wrapText="1"/>
    </xf>
    <xf numFmtId="0" fontId="7" fillId="0" borderId="12" xfId="99" applyBorder="1" applyAlignment="1">
      <alignment horizontal="left" vertical="center" wrapText="1"/>
    </xf>
    <xf numFmtId="0" fontId="19" fillId="0" borderId="12" xfId="0" applyFont="1" applyBorder="1" applyAlignment="1">
      <alignment horizontal="left" vertical="center" wrapText="1"/>
    </xf>
    <xf numFmtId="0" fontId="11" fillId="5" borderId="2" xfId="0" applyFont="1" applyFill="1" applyBorder="1" applyAlignment="1" applyProtection="1">
      <alignment horizontal="left" vertical="center"/>
    </xf>
    <xf numFmtId="0" fontId="11" fillId="5" borderId="4" xfId="0" applyFont="1" applyFill="1" applyBorder="1" applyAlignment="1" applyProtection="1">
      <alignment horizontal="left" vertical="center"/>
    </xf>
    <xf numFmtId="0" fontId="11" fillId="5" borderId="3" xfId="0" applyFont="1" applyFill="1" applyBorder="1" applyAlignment="1" applyProtection="1">
      <alignment horizontal="left" vertical="center"/>
    </xf>
    <xf numFmtId="0" fontId="3" fillId="5" borderId="2"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2" fontId="3" fillId="5" borderId="2" xfId="0" applyNumberFormat="1" applyFont="1" applyFill="1" applyBorder="1" applyAlignment="1" applyProtection="1">
      <alignment horizontal="center" vertical="center"/>
    </xf>
    <xf numFmtId="2" fontId="3" fillId="5" borderId="3" xfId="0" applyNumberFormat="1" applyFont="1" applyFill="1" applyBorder="1" applyAlignment="1" applyProtection="1">
      <alignment horizontal="center" vertical="center"/>
    </xf>
    <xf numFmtId="0" fontId="3" fillId="5" borderId="2" xfId="0" applyFont="1" applyFill="1" applyBorder="1" applyAlignment="1" applyProtection="1">
      <alignment horizontal="left" vertical="center" wrapText="1"/>
    </xf>
    <xf numFmtId="0" fontId="3" fillId="5" borderId="3" xfId="0" applyFont="1" applyFill="1" applyBorder="1" applyAlignment="1" applyProtection="1">
      <alignment horizontal="left" vertical="center" wrapText="1"/>
    </xf>
    <xf numFmtId="0" fontId="0" fillId="5" borderId="2" xfId="0" applyFont="1" applyFill="1" applyBorder="1" applyAlignment="1" applyProtection="1">
      <alignment horizontal="center" vertical="center"/>
    </xf>
    <xf numFmtId="0" fontId="0" fillId="5" borderId="3" xfId="0" applyFont="1" applyFill="1" applyBorder="1" applyAlignment="1" applyProtection="1">
      <alignment horizontal="center" vertical="center"/>
    </xf>
    <xf numFmtId="0" fontId="3" fillId="5" borderId="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0" fillId="0" borderId="0" xfId="0" applyAlignment="1" applyProtection="1">
      <alignment horizontal="left" vertical="center" wrapText="1"/>
      <protection hidden="1"/>
    </xf>
    <xf numFmtId="1" fontId="3" fillId="0" borderId="1" xfId="0" applyNumberFormat="1" applyFont="1" applyFill="1" applyBorder="1" applyAlignment="1" applyProtection="1">
      <alignment horizontal="center" vertical="center" wrapText="1"/>
      <protection hidden="1"/>
    </xf>
    <xf numFmtId="0" fontId="0" fillId="0" borderId="1" xfId="0" applyFont="1" applyFill="1" applyBorder="1" applyAlignment="1" applyProtection="1">
      <alignment horizontal="left" vertical="center" wrapText="1"/>
      <protection hidden="1"/>
    </xf>
    <xf numFmtId="0" fontId="16" fillId="3" borderId="5" xfId="0" applyFont="1" applyFill="1" applyBorder="1" applyAlignment="1" applyProtection="1">
      <alignment horizontal="left" vertical="center" wrapText="1" indent="1"/>
      <protection hidden="1"/>
    </xf>
    <xf numFmtId="0" fontId="16" fillId="3" borderId="6" xfId="0" applyFont="1" applyFill="1" applyBorder="1" applyAlignment="1" applyProtection="1">
      <alignment horizontal="left" vertical="center" wrapText="1" indent="1"/>
      <protection hidden="1"/>
    </xf>
    <xf numFmtId="0" fontId="16" fillId="3" borderId="7" xfId="0" applyFont="1" applyFill="1" applyBorder="1" applyAlignment="1" applyProtection="1">
      <alignment horizontal="left" vertical="center" wrapText="1" indent="1"/>
      <protection hidden="1"/>
    </xf>
    <xf numFmtId="0" fontId="16" fillId="3" borderId="8" xfId="0" applyFont="1" applyFill="1" applyBorder="1" applyAlignment="1" applyProtection="1">
      <alignment horizontal="left" vertical="center" wrapText="1" indent="1"/>
      <protection hidden="1"/>
    </xf>
    <xf numFmtId="0" fontId="16" fillId="3" borderId="9" xfId="0" applyFont="1" applyFill="1" applyBorder="1" applyAlignment="1" applyProtection="1">
      <alignment horizontal="left" vertical="center" wrapText="1" indent="1"/>
      <protection hidden="1"/>
    </xf>
    <xf numFmtId="0" fontId="16" fillId="3" borderId="10" xfId="0" applyFont="1" applyFill="1" applyBorder="1" applyAlignment="1" applyProtection="1">
      <alignment horizontal="left" vertical="center" wrapText="1" indent="1"/>
      <protection hidden="1"/>
    </xf>
    <xf numFmtId="0" fontId="11" fillId="0" borderId="1" xfId="0" applyFont="1" applyFill="1" applyBorder="1" applyAlignment="1" applyProtection="1">
      <alignment horizontal="center" vertical="top"/>
      <protection hidden="1"/>
    </xf>
    <xf numFmtId="0" fontId="3" fillId="2" borderId="1" xfId="0" applyFont="1" applyFill="1" applyBorder="1" applyAlignment="1" applyProtection="1">
      <alignment horizontal="center" vertical="center" wrapText="1"/>
      <protection hidden="1"/>
    </xf>
    <xf numFmtId="2" fontId="3" fillId="0" borderId="1" xfId="0" applyNumberFormat="1" applyFont="1" applyFill="1" applyBorder="1" applyAlignment="1" applyProtection="1">
      <alignment horizontal="center" vertical="center"/>
      <protection hidden="1"/>
    </xf>
    <xf numFmtId="0" fontId="4" fillId="3" borderId="5" xfId="0" applyFont="1" applyFill="1" applyBorder="1" applyAlignment="1" applyProtection="1">
      <alignment horizontal="left" vertical="center" wrapText="1" indent="1"/>
      <protection hidden="1"/>
    </xf>
    <xf numFmtId="0" fontId="4" fillId="3" borderId="6" xfId="0" applyFont="1" applyFill="1" applyBorder="1" applyAlignment="1" applyProtection="1">
      <alignment horizontal="left" vertical="center" wrapText="1" indent="1"/>
      <protection hidden="1"/>
    </xf>
    <xf numFmtId="0" fontId="4" fillId="3" borderId="7" xfId="0" applyFont="1" applyFill="1" applyBorder="1" applyAlignment="1" applyProtection="1">
      <alignment horizontal="left" vertical="center" wrapText="1" indent="1"/>
      <protection hidden="1"/>
    </xf>
    <xf numFmtId="0" fontId="4" fillId="3" borderId="8" xfId="0" applyFont="1" applyFill="1" applyBorder="1" applyAlignment="1" applyProtection="1">
      <alignment horizontal="left" vertical="center" wrapText="1" indent="1"/>
      <protection hidden="1"/>
    </xf>
    <xf numFmtId="0" fontId="4" fillId="3" borderId="9" xfId="0" applyFont="1" applyFill="1" applyBorder="1" applyAlignment="1" applyProtection="1">
      <alignment horizontal="left" vertical="center" wrapText="1" indent="1"/>
      <protection hidden="1"/>
    </xf>
    <xf numFmtId="0" fontId="4" fillId="3" borderId="10" xfId="0" applyFont="1" applyFill="1" applyBorder="1" applyAlignment="1" applyProtection="1">
      <alignment horizontal="left" vertical="center" wrapText="1" indent="1"/>
      <protection hidden="1"/>
    </xf>
    <xf numFmtId="2" fontId="3" fillId="0" borderId="1" xfId="0" applyNumberFormat="1" applyFont="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3" fillId="6" borderId="1" xfId="0" applyFont="1" applyFill="1" applyBorder="1" applyAlignment="1" applyProtection="1">
      <alignment horizontal="center" vertical="center" wrapText="1"/>
      <protection hidden="1"/>
    </xf>
    <xf numFmtId="0" fontId="0" fillId="0" borderId="0" xfId="0" applyAlignment="1" applyProtection="1">
      <alignment horizontal="left" vertical="center" wrapText="1"/>
    </xf>
    <xf numFmtId="0" fontId="3" fillId="0" borderId="1" xfId="0" applyFont="1" applyFill="1" applyBorder="1" applyAlignment="1" applyProtection="1">
      <alignment horizontal="center" vertical="center"/>
    </xf>
    <xf numFmtId="2" fontId="3" fillId="0" borderId="1" xfId="0" applyNumberFormat="1" applyFont="1" applyBorder="1" applyAlignment="1" applyProtection="1">
      <alignment horizontal="center" vertical="center"/>
    </xf>
    <xf numFmtId="0" fontId="0" fillId="0" borderId="1" xfId="0" applyFont="1" applyFill="1" applyBorder="1" applyAlignment="1" applyProtection="1">
      <alignment horizontal="left" vertical="center" wrapText="1"/>
    </xf>
    <xf numFmtId="2" fontId="3" fillId="0" borderId="1" xfId="0" applyNumberFormat="1" applyFont="1" applyFill="1" applyBorder="1" applyAlignment="1" applyProtection="1">
      <alignment horizontal="center" vertical="center"/>
    </xf>
    <xf numFmtId="1" fontId="3" fillId="0" borderId="1" xfId="0" applyNumberFormat="1" applyFont="1" applyFill="1" applyBorder="1" applyAlignment="1" applyProtection="1">
      <alignment horizontal="center" vertical="center" wrapText="1"/>
    </xf>
    <xf numFmtId="0" fontId="16" fillId="3" borderId="5" xfId="0" applyFont="1" applyFill="1" applyBorder="1" applyAlignment="1" applyProtection="1">
      <alignment horizontal="left" vertical="center" wrapText="1" indent="1"/>
    </xf>
    <xf numFmtId="0" fontId="16" fillId="3" borderId="6" xfId="0" applyFont="1" applyFill="1" applyBorder="1" applyAlignment="1" applyProtection="1">
      <alignment horizontal="left" vertical="center" wrapText="1" indent="1"/>
    </xf>
    <xf numFmtId="0" fontId="16" fillId="3" borderId="7" xfId="0" applyFont="1" applyFill="1" applyBorder="1" applyAlignment="1" applyProtection="1">
      <alignment horizontal="left" vertical="center" wrapText="1" indent="1"/>
    </xf>
    <xf numFmtId="0" fontId="16" fillId="3" borderId="8" xfId="0" applyFont="1" applyFill="1" applyBorder="1" applyAlignment="1" applyProtection="1">
      <alignment horizontal="left" vertical="center" wrapText="1" indent="1"/>
    </xf>
    <xf numFmtId="0" fontId="16" fillId="3" borderId="9" xfId="0" applyFont="1" applyFill="1" applyBorder="1" applyAlignment="1" applyProtection="1">
      <alignment horizontal="left" vertical="center" wrapText="1" indent="1"/>
    </xf>
    <xf numFmtId="0" fontId="16" fillId="3" borderId="10" xfId="0" applyFont="1" applyFill="1" applyBorder="1" applyAlignment="1" applyProtection="1">
      <alignment horizontal="left" vertical="center" wrapText="1" indent="1"/>
    </xf>
    <xf numFmtId="0" fontId="4" fillId="3" borderId="5" xfId="0" applyFont="1" applyFill="1" applyBorder="1" applyAlignment="1" applyProtection="1">
      <alignment horizontal="left" vertical="center" wrapText="1" indent="1"/>
    </xf>
    <xf numFmtId="0" fontId="4" fillId="3" borderId="6" xfId="0" applyFont="1" applyFill="1" applyBorder="1" applyAlignment="1" applyProtection="1">
      <alignment horizontal="left" vertical="center" wrapText="1" indent="1"/>
    </xf>
    <xf numFmtId="0" fontId="4" fillId="3" borderId="7" xfId="0" applyFont="1" applyFill="1" applyBorder="1" applyAlignment="1" applyProtection="1">
      <alignment horizontal="left" vertical="center" wrapText="1" indent="1"/>
    </xf>
    <xf numFmtId="0" fontId="4" fillId="3" borderId="8" xfId="0" applyFont="1" applyFill="1" applyBorder="1" applyAlignment="1" applyProtection="1">
      <alignment horizontal="left" vertical="center" wrapText="1" indent="1"/>
    </xf>
    <xf numFmtId="0" fontId="4" fillId="3" borderId="9" xfId="0" applyFont="1" applyFill="1" applyBorder="1" applyAlignment="1" applyProtection="1">
      <alignment horizontal="left" vertical="center" wrapText="1" indent="1"/>
    </xf>
    <xf numFmtId="0" fontId="4" fillId="3" borderId="10" xfId="0" applyFont="1" applyFill="1" applyBorder="1" applyAlignment="1" applyProtection="1">
      <alignment horizontal="left" vertical="center" wrapText="1" indent="1"/>
    </xf>
    <xf numFmtId="0" fontId="11" fillId="0" borderId="1" xfId="0" applyFont="1" applyFill="1" applyBorder="1" applyAlignment="1" applyProtection="1">
      <alignment horizontal="center" vertical="top"/>
    </xf>
    <xf numFmtId="0" fontId="3" fillId="2" borderId="1"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cellXfs>
  <cellStyles count="10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cellStyle name="Normal" xfId="0" builtinId="0"/>
  </cellStyles>
  <dxfs count="33">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3333FF"/>
      <color rgb="FFFCF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5294</xdr:colOff>
      <xdr:row>4</xdr:row>
      <xdr:rowOff>39685</xdr:rowOff>
    </xdr:from>
    <xdr:ext cx="7221005" cy="7982482"/>
    <xdr:sp macro="" textlink="">
      <xdr:nvSpPr>
        <xdr:cNvPr id="2" name="TextBox 1"/>
        <xdr:cNvSpPr txBox="1"/>
      </xdr:nvSpPr>
      <xdr:spPr>
        <a:xfrm>
          <a:off x="5294" y="1144585"/>
          <a:ext cx="7221005" cy="7982482"/>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The Produce Safety Rule (PSR) requires  growers to initially establish a Microbial Water Quality Profile (</a:t>
          </a:r>
          <a:r>
            <a:rPr lang="en-US" sz="1100" b="1">
              <a:solidFill>
                <a:schemeClr val="tx1"/>
              </a:solidFill>
              <a:effectLst/>
              <a:latin typeface="+mn-lt"/>
              <a:ea typeface="+mn-ea"/>
              <a:cs typeface="+mn-cs"/>
            </a:rPr>
            <a:t>MWQP</a:t>
          </a:r>
          <a:r>
            <a:rPr lang="en-US" sz="1100">
              <a:solidFill>
                <a:schemeClr val="tx1"/>
              </a:solidFill>
              <a:effectLst/>
              <a:latin typeface="+mn-lt"/>
              <a:ea typeface="+mn-ea"/>
              <a:cs typeface="+mn-cs"/>
            </a:rPr>
            <a:t>) for each untreated surface agricultural water source </a:t>
          </a:r>
          <a:r>
            <a:rPr kumimoji="0" lang="en-US" sz="1100" b="0" i="0" u="none" strike="noStrike" kern="0" cap="none" spc="0" normalizeH="0" baseline="0" noProof="0">
              <a:ln>
                <a:noFill/>
              </a:ln>
              <a:solidFill>
                <a:schemeClr val="tx1"/>
              </a:solidFill>
              <a:effectLst/>
              <a:uLnTx/>
              <a:uFillTx/>
              <a:latin typeface="+mn-lt"/>
              <a:ea typeface="+mn-ea"/>
              <a:cs typeface="+mn-cs"/>
            </a:rPr>
            <a:t>used during growing activities of covered produce (other than sprouts) using a direct water application method </a:t>
          </a:r>
          <a:r>
            <a:rPr lang="en-US" sz="1100">
              <a:solidFill>
                <a:schemeClr val="tx1"/>
              </a:solidFill>
              <a:effectLst/>
              <a:latin typeface="+mn-lt"/>
              <a:ea typeface="+mn-ea"/>
              <a:cs typeface="+mn-cs"/>
            </a:rPr>
            <a:t>and conduct annual surveys for that water source in subsequent years. The water quality profile is based on the levels of generic </a:t>
          </a:r>
          <a:r>
            <a:rPr lang="en-US" sz="1100" i="1">
              <a:solidFill>
                <a:schemeClr val="tx1"/>
              </a:solidFill>
              <a:effectLst/>
              <a:latin typeface="+mn-lt"/>
              <a:ea typeface="+mn-ea"/>
              <a:cs typeface="+mn-cs"/>
            </a:rPr>
            <a:t>E. coli </a:t>
          </a:r>
          <a:r>
            <a:rPr lang="en-US" sz="1100">
              <a:solidFill>
                <a:schemeClr val="tx1"/>
              </a:solidFill>
              <a:effectLst/>
              <a:latin typeface="+mn-lt"/>
              <a:ea typeface="+mn-ea"/>
              <a:cs typeface="+mn-cs"/>
            </a:rPr>
            <a:t>in your agricultural water. The</a:t>
          </a:r>
          <a:r>
            <a:rPr lang="en-US" sz="1100" baseline="0">
              <a:solidFill>
                <a:schemeClr val="tx1"/>
              </a:solidFill>
              <a:effectLst/>
              <a:latin typeface="+mn-lt"/>
              <a:ea typeface="+mn-ea"/>
              <a:cs typeface="+mn-cs"/>
            </a:rPr>
            <a:t> method of testing for generic </a:t>
          </a:r>
          <a:r>
            <a:rPr lang="en-US" sz="1100" i="1" baseline="0">
              <a:solidFill>
                <a:schemeClr val="tx1"/>
              </a:solidFill>
              <a:effectLst/>
              <a:latin typeface="+mn-lt"/>
              <a:ea typeface="+mn-ea"/>
              <a:cs typeface="+mn-cs"/>
            </a:rPr>
            <a:t>E</a:t>
          </a:r>
          <a:r>
            <a:rPr lang="en-US" sz="1100" baseline="0">
              <a:solidFill>
                <a:schemeClr val="tx1"/>
              </a:solidFill>
              <a:effectLst/>
              <a:latin typeface="+mn-lt"/>
              <a:ea typeface="+mn-ea"/>
              <a:cs typeface="+mn-cs"/>
            </a:rPr>
            <a:t>. </a:t>
          </a:r>
          <a:r>
            <a:rPr lang="en-US" sz="1100" i="1" baseline="0">
              <a:solidFill>
                <a:schemeClr val="tx1"/>
              </a:solidFill>
              <a:effectLst/>
              <a:latin typeface="+mn-lt"/>
              <a:ea typeface="+mn-ea"/>
              <a:cs typeface="+mn-cs"/>
            </a:rPr>
            <a:t>coli</a:t>
          </a:r>
          <a:r>
            <a:rPr lang="en-US" sz="1100" baseline="0">
              <a:solidFill>
                <a:schemeClr val="tx1"/>
              </a:solidFill>
              <a:effectLst/>
              <a:latin typeface="+mn-lt"/>
              <a:ea typeface="+mn-ea"/>
              <a:cs typeface="+mn-cs"/>
            </a:rPr>
            <a:t> must be conducted following </a:t>
          </a:r>
          <a:r>
            <a:rPr kumimoji="0" lang="en-US" sz="1100" b="0" i="0" u="none" strike="noStrike" kern="0" cap="none" spc="0" normalizeH="0" baseline="0" noProof="0">
              <a:ln>
                <a:noFill/>
              </a:ln>
              <a:solidFill>
                <a:schemeClr val="tx1"/>
              </a:solidFill>
              <a:effectLst/>
              <a:uLnTx/>
              <a:uFillTx/>
              <a:latin typeface="+mn-lt"/>
              <a:ea typeface="+mn-ea"/>
              <a:cs typeface="+mn-cs"/>
            </a:rPr>
            <a:t>U.S. Environmental Protection Agency (EPA) Method 1603. Methods other than 1603 may be used but they must be scientifically valid and shown to be at least equivalent to EPA Method 1603 in accuracy, precision, and sensitivity.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chemeClr val="tx1"/>
              </a:solidFill>
              <a:effectLst/>
              <a:uLnTx/>
              <a:uFillTx/>
              <a:latin typeface="+mn-lt"/>
              <a:ea typeface="+mn-ea"/>
              <a:cs typeface="+mn-cs"/>
            </a:rPr>
            <a:t> </a:t>
          </a:r>
          <a:endParaRPr lang="en-US" sz="800">
            <a:solidFill>
              <a:schemeClr val="tx1"/>
            </a:solidFill>
            <a:effectLst/>
            <a:latin typeface="+mn-lt"/>
            <a:ea typeface="+mn-ea"/>
            <a:cs typeface="+mn-cs"/>
          </a:endParaRPr>
        </a:p>
        <a:p>
          <a:r>
            <a:rPr lang="en-US" sz="1100">
              <a:solidFill>
                <a:schemeClr val="tx1"/>
              </a:solidFill>
              <a:effectLst/>
              <a:latin typeface="+mn-lt"/>
              <a:ea typeface="+mn-ea"/>
              <a:cs typeface="+mn-cs"/>
            </a:rPr>
            <a:t>The initial MWQP must</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be established with a minimum of 20 water samples </a:t>
          </a:r>
          <a:r>
            <a:rPr kumimoji="0" lang="en-US" sz="1100" b="0" i="0" u="none" strike="noStrike" kern="0" cap="none" spc="0" normalizeH="0" baseline="0" noProof="0">
              <a:ln>
                <a:noFill/>
              </a:ln>
              <a:solidFill>
                <a:schemeClr val="tx1"/>
              </a:solidFill>
              <a:effectLst/>
              <a:uLnTx/>
              <a:uFillTx/>
              <a:latin typeface="+mn-lt"/>
              <a:ea typeface="+mn-ea"/>
              <a:cs typeface="+mn-cs"/>
            </a:rPr>
            <a:t>that are representative of use and </a:t>
          </a:r>
          <a:r>
            <a:rPr lang="en-US" sz="1100">
              <a:solidFill>
                <a:schemeClr val="tx1"/>
              </a:solidFill>
              <a:effectLst/>
              <a:latin typeface="+mn-lt"/>
              <a:ea typeface="+mn-ea"/>
              <a:cs typeface="+mn-cs"/>
            </a:rPr>
            <a:t>collected as close to harvest as possible over a period of at least 2 years to a maximum of 4 years. Geometric mean (</a:t>
          </a:r>
          <a:r>
            <a:rPr lang="en-US" sz="1100" b="1">
              <a:solidFill>
                <a:schemeClr val="tx1"/>
              </a:solidFill>
              <a:effectLst/>
              <a:latin typeface="+mn-lt"/>
              <a:ea typeface="+mn-ea"/>
              <a:cs typeface="+mn-cs"/>
            </a:rPr>
            <a:t>GM</a:t>
          </a:r>
          <a:r>
            <a:rPr lang="en-US" sz="1100">
              <a:solidFill>
                <a:schemeClr val="tx1"/>
              </a:solidFill>
              <a:effectLst/>
              <a:latin typeface="+mn-lt"/>
              <a:ea typeface="+mn-ea"/>
              <a:cs typeface="+mn-cs"/>
            </a:rPr>
            <a:t>) and Statistical Threshold Value (</a:t>
          </a:r>
          <a:r>
            <a:rPr lang="en-US" sz="1100" b="1">
              <a:solidFill>
                <a:schemeClr val="tx1"/>
              </a:solidFill>
              <a:effectLst/>
              <a:latin typeface="+mn-lt"/>
              <a:ea typeface="+mn-ea"/>
              <a:cs typeface="+mn-cs"/>
            </a:rPr>
            <a:t>STV</a:t>
          </a:r>
          <a:r>
            <a:rPr lang="en-US" sz="1100">
              <a:solidFill>
                <a:schemeClr val="tx1"/>
              </a:solidFill>
              <a:effectLst/>
              <a:latin typeface="+mn-lt"/>
              <a:ea typeface="+mn-ea"/>
              <a:cs typeface="+mn-cs"/>
            </a:rPr>
            <a:t>) are calculated from these 20 samples </a:t>
          </a:r>
          <a:r>
            <a:rPr kumimoji="0" lang="en-US" sz="1100" b="0" i="0" u="none" strike="noStrike" kern="0" cap="none" spc="0" normalizeH="0" baseline="0" noProof="0">
              <a:ln>
                <a:noFill/>
              </a:ln>
              <a:solidFill>
                <a:schemeClr val="tx1"/>
              </a:solidFill>
              <a:effectLst/>
              <a:uLnTx/>
              <a:uFillTx/>
              <a:latin typeface="+mn-lt"/>
              <a:ea typeface="+mn-ea"/>
              <a:cs typeface="+mn-cs"/>
            </a:rPr>
            <a:t>(minimum)</a:t>
          </a:r>
          <a:r>
            <a:rPr lang="en-US" sz="1100">
              <a:solidFill>
                <a:schemeClr val="tx1"/>
              </a:solidFill>
              <a:effectLst/>
              <a:latin typeface="+mn-lt"/>
              <a:ea typeface="+mn-ea"/>
              <a:cs typeface="+mn-cs"/>
            </a:rPr>
            <a:t>. The GM and STV are your MWQP</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and should be compared to the microbial quality criteria provided in the Produce Safety Rule. </a:t>
          </a:r>
        </a:p>
        <a:p>
          <a:endParaRPr lang="en-US" sz="4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After the initial MWQP has been established, GM and STV values must be updated annually based on a minimum of 5 new samples. “Rolling” GM and STV values are calculated by combining the old and new sample data. </a:t>
          </a:r>
          <a:r>
            <a:rPr kumimoji="0" lang="en-US" sz="1100" b="0" i="0" u="none" strike="noStrike" kern="0" cap="none" spc="0" normalizeH="0" baseline="0" noProof="0">
              <a:ln>
                <a:noFill/>
              </a:ln>
              <a:solidFill>
                <a:schemeClr val="tx1"/>
              </a:solidFill>
              <a:effectLst/>
              <a:uLnTx/>
              <a:uFillTx/>
              <a:latin typeface="+mn-lt"/>
              <a:ea typeface="+mn-ea"/>
              <a:cs typeface="+mn-cs"/>
            </a:rPr>
            <a:t>For example, for an MWQP established with 20 samples, five new samples would be combined with the most recent 15 samples from the previous MWQP to update the MWQP and confirm that the water is still being used appropriately.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chemeClr val="tx1"/>
              </a:solidFill>
              <a:effectLst/>
              <a:uLnTx/>
              <a:uFillTx/>
              <a:latin typeface="+mn-lt"/>
              <a:ea typeface="+mn-ea"/>
              <a:cs typeface="+mn-cs"/>
            </a:rPr>
            <a:t>This tool </a:t>
          </a:r>
          <a:r>
            <a:rPr kumimoji="0" lang="en-US" sz="1100" b="0" i="0" u="none" strike="noStrike" kern="0" cap="none" spc="0" normalizeH="0" baseline="0" noProof="0">
              <a:ln>
                <a:noFill/>
              </a:ln>
              <a:solidFill>
                <a:schemeClr val="tx1"/>
              </a:solidFill>
              <a:effectLst/>
              <a:uLnTx/>
              <a:uFillTx/>
              <a:latin typeface="+mn-lt"/>
              <a:ea typeface="+mn-ea"/>
              <a:cs typeface="+mn-cs"/>
            </a:rPr>
            <a:t>was developed to make it easy to calculate the GM and STV and to determine if your water meets the criteria for appropriate application to produce before harvest. The tool is also designed to assist you with making water management decisions if your water does not meet the criteria in the Produce Safety Rule.</a:t>
          </a:r>
        </a:p>
        <a:p>
          <a:endParaRPr lang="en-US" sz="400">
            <a:solidFill>
              <a:schemeClr val="tx1"/>
            </a:solidFill>
            <a:effectLst/>
            <a:latin typeface="+mn-lt"/>
            <a:ea typeface="+mn-ea"/>
            <a:cs typeface="+mn-cs"/>
          </a:endParaRPr>
        </a:p>
        <a:p>
          <a:r>
            <a:rPr lang="en-US" sz="1100">
              <a:solidFill>
                <a:schemeClr val="tx1"/>
              </a:solidFill>
              <a:effectLst/>
              <a:latin typeface="+mn-lt"/>
              <a:ea typeface="+mn-ea"/>
              <a:cs typeface="+mn-cs"/>
            </a:rPr>
            <a:t>The Worksheet</a:t>
          </a:r>
          <a:r>
            <a:rPr lang="en-US" sz="1100" baseline="0">
              <a:solidFill>
                <a:schemeClr val="tx1"/>
              </a:solidFill>
              <a:effectLst/>
              <a:latin typeface="+mn-lt"/>
              <a:ea typeface="+mn-ea"/>
              <a:cs typeface="+mn-cs"/>
            </a:rPr>
            <a:t> "</a:t>
          </a:r>
          <a:r>
            <a:rPr lang="en-US" sz="1100" b="1" baseline="0">
              <a:solidFill>
                <a:schemeClr val="tx1"/>
              </a:solidFill>
              <a:effectLst/>
              <a:latin typeface="+mn-lt"/>
              <a:ea typeface="+mn-ea"/>
              <a:cs typeface="+mn-cs"/>
            </a:rPr>
            <a:t>Example MWQP</a:t>
          </a:r>
          <a:r>
            <a:rPr lang="en-US" sz="1100" baseline="0">
              <a:solidFill>
                <a:schemeClr val="tx1"/>
              </a:solidFill>
              <a:effectLst/>
              <a:latin typeface="+mn-lt"/>
              <a:ea typeface="+mn-ea"/>
              <a:cs typeface="+mn-cs"/>
            </a:rPr>
            <a:t>" provides an example of calculations showing a water source that does not meet the Produce Safety Rule water quality criteria. This worksheet is locked and cannot be altered.</a:t>
          </a:r>
        </a:p>
        <a:p>
          <a:endParaRPr lang="en-US" sz="4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Worksheet "</a:t>
          </a:r>
          <a:r>
            <a:rPr kumimoji="0" lang="en-US" sz="1100" b="1" i="0" u="none" strike="noStrike" kern="0" cap="none" spc="0" normalizeH="0" baseline="0" noProof="0">
              <a:ln>
                <a:noFill/>
              </a:ln>
              <a:solidFill>
                <a:prstClr val="black"/>
              </a:solidFill>
              <a:effectLst/>
              <a:uLnTx/>
              <a:uFillTx/>
              <a:latin typeface="+mn-lt"/>
              <a:ea typeface="+mn-ea"/>
              <a:cs typeface="+mn-cs"/>
            </a:rPr>
            <a:t>Protected MWQP</a:t>
          </a:r>
          <a:r>
            <a:rPr kumimoji="0" lang="en-US" sz="1100" b="0" i="0" u="none" strike="noStrike" kern="0" cap="none" spc="0" normalizeH="0" baseline="0" noProof="0">
              <a:ln>
                <a:noFill/>
              </a:ln>
              <a:solidFill>
                <a:prstClr val="black"/>
              </a:solidFill>
              <a:effectLst/>
              <a:uLnTx/>
              <a:uFillTx/>
              <a:latin typeface="+mn-lt"/>
              <a:ea typeface="+mn-ea"/>
              <a:cs typeface="+mn-cs"/>
            </a:rPr>
            <a:t>" is a document that you can use to enter your test results. The formulas are protected; you cannot delete them. However, you can change the text and add additional information pertaining to your operation. As you enter data in columns A, B, C, D and E, </a:t>
          </a:r>
          <a:r>
            <a:rPr kumimoji="0" lang="en-US" sz="1100" b="0" i="0" u="none" strike="noStrike" kern="0" cap="none" spc="0" normalizeH="0" baseline="0" noProof="0">
              <a:ln>
                <a:noFill/>
              </a:ln>
              <a:solidFill>
                <a:schemeClr val="tx1"/>
              </a:solidFill>
              <a:effectLst/>
              <a:uLnTx/>
              <a:uFillTx/>
              <a:latin typeface="+mn-lt"/>
              <a:ea typeface="+mn-ea"/>
              <a:cs typeface="+mn-cs"/>
            </a:rPr>
            <a:t>the generic </a:t>
          </a:r>
          <a:r>
            <a:rPr kumimoji="0" lang="en-US" sz="1100" b="0" i="1" u="none" strike="noStrike" kern="0" cap="none" spc="0" normalizeH="0" baseline="0" noProof="0">
              <a:ln>
                <a:noFill/>
              </a:ln>
              <a:solidFill>
                <a:schemeClr val="tx1"/>
              </a:solidFill>
              <a:effectLst/>
              <a:uLnTx/>
              <a:uFillTx/>
              <a:latin typeface="+mn-lt"/>
              <a:ea typeface="+mn-ea"/>
              <a:cs typeface="+mn-cs"/>
            </a:rPr>
            <a:t>E.</a:t>
          </a:r>
          <a:r>
            <a:rPr kumimoji="0" lang="en-US" sz="1100" b="0" i="0" u="none" strike="noStrike" kern="0" cap="none" spc="0" normalizeH="0" baseline="0" noProof="0">
              <a:ln>
                <a:noFill/>
              </a:ln>
              <a:solidFill>
                <a:schemeClr val="tx1"/>
              </a:solidFill>
              <a:effectLst/>
              <a:uLnTx/>
              <a:uFillTx/>
              <a:latin typeface="+mn-lt"/>
              <a:ea typeface="+mn-ea"/>
              <a:cs typeface="+mn-cs"/>
            </a:rPr>
            <a:t> </a:t>
          </a:r>
          <a:r>
            <a:rPr kumimoji="0" lang="en-US" sz="1100" b="0" i="1" u="none" strike="noStrike" kern="0" cap="none" spc="0" normalizeH="0" baseline="0" noProof="0">
              <a:ln>
                <a:noFill/>
              </a:ln>
              <a:solidFill>
                <a:schemeClr val="tx1"/>
              </a:solidFill>
              <a:effectLst/>
              <a:uLnTx/>
              <a:uFillTx/>
              <a:latin typeface="+mn-lt"/>
              <a:ea typeface="+mn-ea"/>
              <a:cs typeface="+mn-cs"/>
            </a:rPr>
            <a:t>coli</a:t>
          </a:r>
          <a:r>
            <a:rPr kumimoji="0" lang="en-US" sz="1100" b="0" i="0" u="none" strike="noStrike" kern="0" cap="none" spc="0" normalizeH="0" baseline="0" noProof="0">
              <a:ln>
                <a:noFill/>
              </a:ln>
              <a:solidFill>
                <a:schemeClr val="tx1"/>
              </a:solidFill>
              <a:effectLst/>
              <a:uLnTx/>
              <a:uFillTx/>
              <a:latin typeface="+mn-lt"/>
              <a:ea typeface="+mn-ea"/>
              <a:cs typeface="+mn-cs"/>
            </a:rPr>
            <a:t> log </a:t>
          </a:r>
          <a:r>
            <a:rPr kumimoji="0" lang="en-US" sz="1100" b="0" i="0" u="none" strike="noStrike" kern="0" cap="none" spc="0" normalizeH="0" baseline="0" noProof="0">
              <a:ln>
                <a:noFill/>
              </a:ln>
              <a:solidFill>
                <a:prstClr val="black"/>
              </a:solidFill>
              <a:effectLst/>
              <a:uLnTx/>
              <a:uFillTx/>
              <a:latin typeface="+mn-lt"/>
              <a:ea typeface="+mn-ea"/>
              <a:cs typeface="+mn-cs"/>
            </a:rPr>
            <a:t>CFU/100 ml will appear in Table 1 Column F and the GM and STV will appear in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Tables 2.  If </a:t>
          </a:r>
          <a:r>
            <a:rPr kumimoji="0" lang="en-US" sz="1100" b="0" i="0" u="none" strike="noStrike" kern="0" cap="none" spc="0" normalizeH="0" baseline="0" noProof="0">
              <a:ln>
                <a:noFill/>
              </a:ln>
              <a:solidFill>
                <a:prstClr val="black"/>
              </a:solidFill>
              <a:effectLst/>
              <a:uLnTx/>
              <a:uFillTx/>
              <a:latin typeface="+mn-lt"/>
              <a:ea typeface="+mn-ea"/>
              <a:cs typeface="+mn-cs"/>
            </a:rPr>
            <a:t>your MWQP values exceed the Produce </a:t>
          </a:r>
          <a:r>
            <a:rPr kumimoji="0" lang="en-US" sz="1100" b="0" i="0" u="none" strike="noStrike" kern="0" cap="none" spc="0" normalizeH="0" baseline="0" noProof="0">
              <a:ln>
                <a:noFill/>
              </a:ln>
              <a:solidFill>
                <a:schemeClr val="tx1"/>
              </a:solidFill>
              <a:effectLst/>
              <a:uLnTx/>
              <a:uFillTx/>
              <a:latin typeface="+mn-lt"/>
              <a:ea typeface="+mn-ea"/>
              <a:cs typeface="+mn-cs"/>
            </a:rPr>
            <a:t>Safety Rule agricultural water quality </a:t>
          </a:r>
          <a:r>
            <a:rPr kumimoji="0" lang="en-US" sz="1100" b="0" i="0" u="none" strike="noStrike" kern="0" cap="none" spc="0" normalizeH="0" baseline="0" noProof="0">
              <a:ln>
                <a:noFill/>
              </a:ln>
              <a:solidFill>
                <a:prstClr val="black"/>
              </a:solidFill>
              <a:effectLst/>
              <a:uLnTx/>
              <a:uFillTx/>
              <a:latin typeface="+mn-lt"/>
              <a:ea typeface="+mn-ea"/>
              <a:cs typeface="+mn-cs"/>
            </a:rPr>
            <a:t>criteria one option is to wait an appropriate harvest interval from the time of last water application and harvest. If this is an option for your water source Table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2 </a:t>
          </a:r>
          <a:r>
            <a:rPr kumimoji="0" lang="en-US" sz="1100" b="0" i="0" u="none" strike="noStrike" kern="0" cap="none" spc="0" normalizeH="0" baseline="0" noProof="0">
              <a:ln>
                <a:noFill/>
              </a:ln>
              <a:solidFill>
                <a:prstClr val="black"/>
              </a:solidFill>
              <a:effectLst/>
              <a:uLnTx/>
              <a:uFillTx/>
              <a:latin typeface="+mn-lt"/>
              <a:ea typeface="+mn-ea"/>
              <a:cs typeface="+mn-cs"/>
            </a:rPr>
            <a:t>will automatically provide the appropriate harvest interval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mn-lt"/>
              <a:ea typeface="+mn-ea"/>
              <a:cs typeface="+mn-cs"/>
            </a:rPr>
            <a:t> </a:t>
          </a:r>
          <a:endParaRPr lang="en-US" sz="6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The Worksheet "</a:t>
          </a:r>
          <a:r>
            <a:rPr lang="en-US" sz="1100" b="1" baseline="0">
              <a:solidFill>
                <a:schemeClr val="tx1"/>
              </a:solidFill>
              <a:effectLst/>
              <a:latin typeface="+mn-lt"/>
              <a:ea typeface="+mn-ea"/>
              <a:cs typeface="+mn-cs"/>
            </a:rPr>
            <a:t>MWQP</a:t>
          </a:r>
          <a:r>
            <a:rPr lang="en-US" sz="1100" baseline="0">
              <a:solidFill>
                <a:schemeClr val="tx1"/>
              </a:solidFill>
              <a:effectLst/>
              <a:latin typeface="+mn-lt"/>
              <a:ea typeface="+mn-ea"/>
              <a:cs typeface="+mn-cs"/>
            </a:rPr>
            <a:t>" is unprotected. This worksheet allows you to see the formulas used for the calculations and can provide a means to further modify the spreadsheet to suit your needs (for example if you wished to use more than 20 samples for your MWQP).</a:t>
          </a:r>
        </a:p>
        <a:p>
          <a:endParaRPr lang="en-US" sz="400" baseline="0">
            <a:solidFill>
              <a:schemeClr val="tx1"/>
            </a:solidFill>
            <a:effectLst/>
            <a:latin typeface="+mn-lt"/>
            <a:ea typeface="+mn-ea"/>
            <a:cs typeface="+mn-cs"/>
          </a:endParaRPr>
        </a:p>
        <a:p>
          <a:r>
            <a:rPr lang="en-US" sz="1100" b="1" baseline="0">
              <a:solidFill>
                <a:schemeClr val="tx1"/>
              </a:solidFill>
              <a:effectLst/>
              <a:latin typeface="+mn-lt"/>
              <a:ea typeface="+mn-ea"/>
              <a:cs typeface="+mn-cs"/>
            </a:rPr>
            <a:t>Definitions</a:t>
          </a:r>
          <a:r>
            <a:rPr lang="en-US" sz="1100" baseline="0">
              <a:solidFill>
                <a:schemeClr val="tx1"/>
              </a:solidFill>
              <a:effectLst/>
              <a:latin typeface="+mn-lt"/>
              <a:ea typeface="+mn-ea"/>
              <a:cs typeface="+mn-cs"/>
            </a:rPr>
            <a:t>:</a:t>
          </a:r>
        </a:p>
        <a:p>
          <a:r>
            <a:rPr lang="en-US" sz="1100" b="1" baseline="0">
              <a:solidFill>
                <a:schemeClr val="tx1"/>
              </a:solidFill>
              <a:effectLst/>
              <a:latin typeface="+mn-lt"/>
              <a:ea typeface="+mn-ea"/>
              <a:cs typeface="+mn-cs"/>
            </a:rPr>
            <a:t>Agricultural water </a:t>
          </a:r>
          <a:r>
            <a:rPr lang="en-US" sz="1100" b="0" baseline="0">
              <a:solidFill>
                <a:schemeClr val="tx1"/>
              </a:solidFill>
              <a:effectLst/>
              <a:latin typeface="+mn-lt"/>
              <a:ea typeface="+mn-ea"/>
              <a:cs typeface="+mn-cs"/>
            </a:rPr>
            <a:t>is </a:t>
          </a:r>
          <a:r>
            <a:rPr lang="en-US" sz="1100" baseline="0">
              <a:solidFill>
                <a:schemeClr val="tx1"/>
              </a:solidFill>
              <a:effectLst/>
              <a:latin typeface="+mn-lt"/>
              <a:ea typeface="+mn-ea"/>
              <a:cs typeface="+mn-cs"/>
            </a:rPr>
            <a:t>defined in part "as water that is intended to, or likely to, contact the harvestable portion of covered produce or food-contact surfaces."</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Geometric mean (GM)</a:t>
          </a:r>
          <a:r>
            <a:rPr lang="en-US" sz="1100">
              <a:solidFill>
                <a:schemeClr val="tx1"/>
              </a:solidFill>
              <a:effectLst/>
              <a:latin typeface="+mn-lt"/>
              <a:ea typeface="+mn-ea"/>
              <a:cs typeface="+mn-cs"/>
            </a:rPr>
            <a:t>: GM is essentially</a:t>
          </a:r>
          <a:r>
            <a:rPr lang="en-US" sz="1100" baseline="0">
              <a:solidFill>
                <a:schemeClr val="tx1"/>
              </a:solidFill>
              <a:effectLst/>
              <a:latin typeface="+mn-lt"/>
              <a:ea typeface="+mn-ea"/>
              <a:cs typeface="+mn-cs"/>
            </a:rPr>
            <a:t> the average amount of generic </a:t>
          </a:r>
          <a:r>
            <a:rPr lang="en-US" sz="1100" i="1" baseline="0">
              <a:solidFill>
                <a:schemeClr val="tx1"/>
              </a:solidFill>
              <a:effectLst/>
              <a:latin typeface="+mn-lt"/>
              <a:ea typeface="+mn-ea"/>
              <a:cs typeface="+mn-cs"/>
            </a:rPr>
            <a:t>E. coli </a:t>
          </a:r>
          <a:r>
            <a:rPr lang="en-US" sz="1100" baseline="0">
              <a:solidFill>
                <a:schemeClr val="tx1"/>
              </a:solidFill>
              <a:effectLst/>
              <a:latin typeface="+mn-lt"/>
              <a:ea typeface="+mn-ea"/>
              <a:cs typeface="+mn-cs"/>
            </a:rPr>
            <a:t>in your water source</a:t>
          </a:r>
          <a:r>
            <a:rPr lang="en-US" sz="1100">
              <a:solidFill>
                <a:schemeClr val="tx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Statistical threshold value (STV)</a:t>
          </a:r>
          <a:r>
            <a:rPr lang="en-US" sz="1100" b="0">
              <a:solidFill>
                <a:schemeClr val="tx1"/>
              </a:solidFill>
              <a:effectLst/>
              <a:latin typeface="+mn-lt"/>
              <a:ea typeface="+mn-ea"/>
              <a:cs typeface="+mn-cs"/>
            </a:rPr>
            <a:t>:  STV</a:t>
          </a:r>
          <a:r>
            <a:rPr lang="en-US" sz="1100" b="0" baseline="0">
              <a:solidFill>
                <a:schemeClr val="tx1"/>
              </a:solidFill>
              <a:effectLst/>
              <a:latin typeface="+mn-lt"/>
              <a:ea typeface="+mn-ea"/>
              <a:cs typeface="+mn-cs"/>
            </a:rPr>
            <a:t> </a:t>
          </a:r>
          <a:r>
            <a:rPr lang="en-US" sz="1100" b="0">
              <a:solidFill>
                <a:schemeClr val="tx1"/>
              </a:solidFill>
              <a:effectLst/>
              <a:latin typeface="+mn-lt"/>
              <a:ea typeface="+mn-ea"/>
              <a:cs typeface="+mn-cs"/>
            </a:rPr>
            <a:t>i</a:t>
          </a:r>
          <a:r>
            <a:rPr lang="en-US" sz="1100">
              <a:solidFill>
                <a:schemeClr val="tx1"/>
              </a:solidFill>
              <a:effectLst/>
              <a:latin typeface="+mn-lt"/>
              <a:ea typeface="+mn-ea"/>
              <a:cs typeface="+mn-cs"/>
            </a:rPr>
            <a:t>s a measure of variability of generic </a:t>
          </a:r>
          <a:r>
            <a:rPr lang="en-US" sz="1100" i="1">
              <a:solidFill>
                <a:schemeClr val="tx1"/>
              </a:solidFill>
              <a:effectLst/>
              <a:latin typeface="+mn-lt"/>
              <a:ea typeface="+mn-ea"/>
              <a:cs typeface="+mn-cs"/>
            </a:rPr>
            <a:t>E. coli </a:t>
          </a:r>
          <a:r>
            <a:rPr lang="en-US" sz="1100">
              <a:solidFill>
                <a:schemeClr val="tx1"/>
              </a:solidFill>
              <a:effectLst/>
              <a:latin typeface="+mn-lt"/>
              <a:ea typeface="+mn-ea"/>
              <a:cs typeface="+mn-cs"/>
            </a:rPr>
            <a:t>levels in your water source.</a:t>
          </a:r>
          <a:r>
            <a:rPr lang="en-US" sz="1100" baseline="0">
              <a:solidFill>
                <a:schemeClr val="tx1"/>
              </a:solidFill>
              <a:effectLst/>
              <a:latin typeface="+mn-lt"/>
              <a:ea typeface="+mn-ea"/>
              <a:cs typeface="+mn-cs"/>
            </a:rPr>
            <a:t> </a:t>
          </a:r>
          <a:r>
            <a:rPr lang="en-US" sz="1100" baseline="0" smtClean="0">
              <a:solidFill>
                <a:schemeClr val="tx1"/>
              </a:solidFill>
              <a:effectLst/>
              <a:latin typeface="+mn-lt"/>
              <a:ea typeface="+mn-ea"/>
              <a:cs typeface="+mn-cs"/>
            </a:rPr>
            <a:t>In simple terms, </a:t>
          </a:r>
          <a:r>
            <a:rPr lang="en-US" sz="1100" smtClean="0">
              <a:solidFill>
                <a:schemeClr val="tx1"/>
              </a:solidFill>
              <a:latin typeface="+mn-lt"/>
              <a:ea typeface="+mn-ea"/>
              <a:cs typeface="+mn-cs"/>
            </a:rPr>
            <a:t>it is the</a:t>
          </a:r>
          <a:r>
            <a:rPr lang="en-US" sz="1100" baseline="0" smtClean="0">
              <a:solidFill>
                <a:schemeClr val="tx1"/>
              </a:solidFill>
              <a:latin typeface="+mn-lt"/>
              <a:ea typeface="+mn-ea"/>
              <a:cs typeface="+mn-cs"/>
            </a:rPr>
            <a:t> level </a:t>
          </a:r>
          <a:r>
            <a:rPr lang="en-US" sz="1100" smtClean="0">
              <a:solidFill>
                <a:schemeClr val="tx1"/>
              </a:solidFill>
              <a:latin typeface="+mn-lt"/>
              <a:ea typeface="+mn-ea"/>
              <a:cs typeface="+mn-cs"/>
            </a:rPr>
            <a:t>where 90 percent of the samples (log values)</a:t>
          </a:r>
          <a:r>
            <a:rPr lang="en-US" sz="1100" baseline="0" smtClean="0">
              <a:solidFill>
                <a:schemeClr val="tx1"/>
              </a:solidFill>
              <a:latin typeface="+mn-lt"/>
              <a:ea typeface="+mn-ea"/>
              <a:cs typeface="+mn-cs"/>
            </a:rPr>
            <a:t> </a:t>
          </a:r>
          <a:r>
            <a:rPr lang="en-US" sz="1100" smtClean="0">
              <a:solidFill>
                <a:schemeClr val="tx1"/>
              </a:solidFill>
              <a:latin typeface="+mn-lt"/>
              <a:ea typeface="+mn-ea"/>
              <a:cs typeface="+mn-cs"/>
            </a:rPr>
            <a:t>are below the value.  </a:t>
          </a:r>
        </a:p>
        <a:p>
          <a:pPr marL="0" marR="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CFU</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(colony forming units) is the estimate of bacterial concentration in your water per 100 ml.</a:t>
          </a:r>
          <a:endParaRPr lang="en-US"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4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More information on the Produce Safety Rule and agricultural water can be found here: http://www.fda.gov/Food/GuidanceRegulation/FSMA/ucm334114.htm</a:t>
          </a:r>
        </a:p>
      </xdr:txBody>
    </xdr:sp>
    <xdr:clientData/>
  </xdr:oneCellAnchor>
  <xdr:twoCellAnchor editAs="oneCell">
    <xdr:from>
      <xdr:col>0</xdr:col>
      <xdr:colOff>5700183</xdr:colOff>
      <xdr:row>0</xdr:row>
      <xdr:rowOff>109009</xdr:rowOff>
    </xdr:from>
    <xdr:to>
      <xdr:col>0</xdr:col>
      <xdr:colOff>7195608</xdr:colOff>
      <xdr:row>3</xdr:row>
      <xdr:rowOff>187425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700183" y="109009"/>
          <a:ext cx="1495425" cy="907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26458</xdr:colOff>
      <xdr:row>8</xdr:row>
      <xdr:rowOff>50270</xdr:rowOff>
    </xdr:from>
    <xdr:ext cx="8808701" cy="8247910"/>
    <xdr:sp macro="" textlink="">
      <xdr:nvSpPr>
        <xdr:cNvPr id="5" name="TextBox 4"/>
        <xdr:cNvSpPr txBox="1"/>
      </xdr:nvSpPr>
      <xdr:spPr>
        <a:xfrm>
          <a:off x="26458" y="2265150"/>
          <a:ext cx="8808701" cy="8247910"/>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b="1">
              <a:solidFill>
                <a:schemeClr val="tx1"/>
              </a:solidFill>
              <a:effectLst/>
              <a:latin typeface="+mn-lt"/>
              <a:ea typeface="+mn-ea"/>
              <a:cs typeface="+mn-cs"/>
            </a:rPr>
            <a:t>Instructions for determining you MWQP:</a:t>
          </a:r>
          <a:endParaRPr lang="en-US" sz="1050">
            <a:solidFill>
              <a:schemeClr val="tx1"/>
            </a:solidFill>
            <a:effectLst/>
            <a:latin typeface="+mn-lt"/>
            <a:ea typeface="+mn-ea"/>
            <a:cs typeface="+mn-cs"/>
          </a:endParaRPr>
        </a:p>
        <a:p>
          <a:endParaRPr lang="en-US" sz="1050" b="1">
            <a:solidFill>
              <a:schemeClr val="tx1"/>
            </a:solidFill>
            <a:effectLst/>
            <a:latin typeface="+mn-lt"/>
            <a:ea typeface="+mn-ea"/>
            <a:cs typeface="+mn-cs"/>
          </a:endParaRPr>
        </a:p>
        <a:p>
          <a:r>
            <a:rPr lang="en-US" sz="1050" b="1">
              <a:solidFill>
                <a:schemeClr val="tx1"/>
              </a:solidFill>
              <a:effectLst/>
              <a:latin typeface="+mn-lt"/>
              <a:ea typeface="+mn-ea"/>
              <a:cs typeface="+mn-cs"/>
            </a:rPr>
            <a:t>Initial MWQP</a:t>
          </a:r>
          <a:endParaRPr lang="en-US" sz="1050">
            <a:solidFill>
              <a:schemeClr val="tx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prstClr val="black"/>
              </a:solidFill>
              <a:effectLst/>
              <a:uLnTx/>
              <a:uFillTx/>
              <a:latin typeface="+mn-lt"/>
              <a:ea typeface="+mn-ea"/>
              <a:cs typeface="+mn-cs"/>
            </a:rPr>
            <a:t>Collect </a:t>
          </a:r>
          <a:r>
            <a:rPr kumimoji="0" lang="en-US" sz="1050" b="0" i="0" u="none" strike="noStrike" kern="0" cap="none" spc="0" normalizeH="0" baseline="0" noProof="0">
              <a:ln>
                <a:noFill/>
              </a:ln>
              <a:solidFill>
                <a:schemeClr val="tx1"/>
              </a:solidFill>
              <a:effectLst/>
              <a:uLnTx/>
              <a:uFillTx/>
              <a:latin typeface="+mn-lt"/>
              <a:ea typeface="+mn-ea"/>
              <a:cs typeface="+mn-cs"/>
            </a:rPr>
            <a:t>at least 20 water samples that are representative of use and collected as </a:t>
          </a:r>
          <a:r>
            <a:rPr kumimoji="0" lang="en-US" sz="1050" b="0" i="0" u="none" strike="noStrike" kern="0" cap="none" spc="0" normalizeH="0" baseline="0" noProof="0">
              <a:ln>
                <a:noFill/>
              </a:ln>
              <a:solidFill>
                <a:prstClr val="black"/>
              </a:solidFill>
              <a:effectLst/>
              <a:uLnTx/>
              <a:uFillTx/>
              <a:latin typeface="+mn-lt"/>
              <a:ea typeface="+mn-ea"/>
              <a:cs typeface="+mn-cs"/>
            </a:rPr>
            <a:t>close as possible to harvest, over 2 years (minimum) up to 4 years (maximum).</a:t>
          </a:r>
        </a:p>
        <a:p>
          <a:pPr marL="228600" lvl="0" indent="-228600">
            <a:buFont typeface="+mj-lt"/>
            <a:buAutoNum type="arabicPeriod"/>
          </a:pPr>
          <a:r>
            <a:rPr lang="en-US" sz="1050">
              <a:solidFill>
                <a:schemeClr val="tx1"/>
              </a:solidFill>
              <a:effectLst/>
              <a:latin typeface="+mn-lt"/>
              <a:ea typeface="+mn-ea"/>
              <a:cs typeface="+mn-cs"/>
            </a:rPr>
            <a:t>Analyze water samples to quantify generic </a:t>
          </a:r>
          <a:r>
            <a:rPr lang="en-US" sz="1050" i="1">
              <a:solidFill>
                <a:schemeClr val="tx1"/>
              </a:solidFill>
              <a:effectLst/>
              <a:latin typeface="+mn-lt"/>
              <a:ea typeface="+mn-ea"/>
              <a:cs typeface="+mn-cs"/>
            </a:rPr>
            <a:t>E. coli</a:t>
          </a:r>
          <a:r>
            <a:rPr lang="en-US" sz="1050">
              <a:solidFill>
                <a:schemeClr val="tx1"/>
              </a:solidFill>
              <a:effectLst/>
              <a:latin typeface="+mn-lt"/>
              <a:ea typeface="+mn-ea"/>
              <a:cs typeface="+mn-cs"/>
            </a:rPr>
            <a:t>/100 ml (usually by a testing service).</a:t>
          </a:r>
          <a:r>
            <a:rPr lang="en-US" sz="1050" baseline="0">
              <a:solidFill>
                <a:schemeClr val="tx1"/>
              </a:solidFill>
              <a:effectLst/>
              <a:latin typeface="+mn-lt"/>
              <a:ea typeface="+mn-ea"/>
              <a:cs typeface="+mn-cs"/>
            </a:rPr>
            <a:t> Samples should be analyzed using U. S. Environmental Protection Agency Method 1603. Methods other than 1603  may be used but they must be scientifically valid and shown to be at least equivalent to EPA Method 1603 in accuracy, precision, and sensitivity. </a:t>
          </a:r>
        </a:p>
        <a:p>
          <a:pPr marL="228600" lvl="0" indent="-228600">
            <a:buFont typeface="+mj-lt"/>
            <a:buAutoNum type="arabicPeriod"/>
          </a:pPr>
          <a:r>
            <a:rPr lang="en-US" sz="1050">
              <a:solidFill>
                <a:schemeClr val="tx1"/>
              </a:solidFill>
              <a:effectLst/>
              <a:latin typeface="+mn-lt"/>
              <a:ea typeface="+mn-ea"/>
              <a:cs typeface="+mn-cs"/>
            </a:rPr>
            <a:t>Enter water survey stage (i.e., initial</a:t>
          </a:r>
          <a:r>
            <a:rPr lang="en-US" sz="1050" baseline="0">
              <a:solidFill>
                <a:schemeClr val="tx1"/>
              </a:solidFill>
              <a:effectLst/>
              <a:latin typeface="+mn-lt"/>
              <a:ea typeface="+mn-ea"/>
              <a:cs typeface="+mn-cs"/>
            </a:rPr>
            <a:t> o</a:t>
          </a:r>
          <a:r>
            <a:rPr lang="en-US" sz="1050">
              <a:solidFill>
                <a:schemeClr val="tx1"/>
              </a:solidFill>
              <a:effectLst/>
              <a:latin typeface="+mn-lt"/>
              <a:ea typeface="+mn-ea"/>
              <a:cs typeface="+mn-cs"/>
            </a:rPr>
            <a:t>r annual) in Table 1 column A.</a:t>
          </a:r>
        </a:p>
        <a:p>
          <a:pPr marL="228600" lvl="0" indent="-228600">
            <a:buFont typeface="+mj-lt"/>
            <a:buAutoNum type="arabicPeriod"/>
          </a:pPr>
          <a:r>
            <a:rPr lang="en-US" sz="1050">
              <a:solidFill>
                <a:schemeClr val="tx1"/>
              </a:solidFill>
              <a:effectLst/>
              <a:latin typeface="+mn-lt"/>
              <a:ea typeface="+mn-ea"/>
              <a:cs typeface="+mn-cs"/>
            </a:rPr>
            <a:t>Enter water sample collection date (month/day/year)</a:t>
          </a:r>
          <a:r>
            <a:rPr lang="en-US" sz="1050" baseline="0">
              <a:solidFill>
                <a:schemeClr val="tx1"/>
              </a:solidFill>
              <a:effectLst/>
              <a:latin typeface="+mn-lt"/>
              <a:ea typeface="+mn-ea"/>
              <a:cs typeface="+mn-cs"/>
            </a:rPr>
            <a:t> </a:t>
          </a:r>
          <a:r>
            <a:rPr lang="en-US" sz="1050">
              <a:solidFill>
                <a:schemeClr val="tx1"/>
              </a:solidFill>
              <a:effectLst/>
              <a:latin typeface="+mn-lt"/>
              <a:ea typeface="+mn-ea"/>
              <a:cs typeface="+mn-cs"/>
            </a:rPr>
            <a:t>in column B (samples should be entered in the order they were collected).</a:t>
          </a:r>
        </a:p>
        <a:p>
          <a:pPr marL="228600" lvl="0" indent="-228600">
            <a:buFont typeface="+mj-lt"/>
            <a:buAutoNum type="arabicPeriod"/>
          </a:pPr>
          <a:r>
            <a:rPr lang="en-US" sz="1050">
              <a:solidFill>
                <a:schemeClr val="tx1"/>
              </a:solidFill>
              <a:effectLst/>
              <a:latin typeface="+mn-lt"/>
              <a:ea typeface="+mn-ea"/>
              <a:cs typeface="+mn-cs"/>
            </a:rPr>
            <a:t>Enter water sample collection location description or ID in column C (this ID may be a descriptor or short-hand code that corresponds to a map or diagram showing where the samples were collected).</a:t>
          </a:r>
        </a:p>
        <a:p>
          <a:pPr marL="228600" lvl="0" indent="-228600">
            <a:buFont typeface="+mj-lt"/>
            <a:buAutoNum type="arabicPeriod"/>
          </a:pPr>
          <a:r>
            <a:rPr lang="en-US" sz="1050">
              <a:solidFill>
                <a:schemeClr val="tx1"/>
              </a:solidFill>
              <a:effectLst/>
              <a:latin typeface="+mn-lt"/>
              <a:ea typeface="+mn-ea"/>
              <a:cs typeface="+mn-cs"/>
            </a:rPr>
            <a:t>Enter the sample number in column D in chronological order corresponding to sample date.</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prstClr val="black"/>
              </a:solidFill>
              <a:effectLst/>
              <a:uLnTx/>
              <a:uFillTx/>
              <a:latin typeface="+mn-lt"/>
              <a:ea typeface="+mn-ea"/>
              <a:cs typeface="+mn-cs"/>
            </a:rPr>
            <a:t>Enter generic </a:t>
          </a:r>
          <a:r>
            <a:rPr kumimoji="0" lang="en-US" sz="1050" b="0" i="1" u="none" strike="noStrike" kern="0" cap="none" spc="0" normalizeH="0" baseline="0" noProof="0">
              <a:ln>
                <a:noFill/>
              </a:ln>
              <a:solidFill>
                <a:prstClr val="black"/>
              </a:solidFill>
              <a:effectLst/>
              <a:uLnTx/>
              <a:uFillTx/>
              <a:latin typeface="+mn-lt"/>
              <a:ea typeface="+mn-ea"/>
              <a:cs typeface="+mn-cs"/>
            </a:rPr>
            <a:t>E. coli </a:t>
          </a:r>
          <a:r>
            <a:rPr kumimoji="0" lang="en-US" sz="1050" b="0" i="0" u="none" strike="noStrike" kern="0" cap="none" spc="0" normalizeH="0" baseline="0" noProof="0">
              <a:ln>
                <a:noFill/>
              </a:ln>
              <a:solidFill>
                <a:prstClr val="black"/>
              </a:solidFill>
              <a:effectLst/>
              <a:uLnTx/>
              <a:uFillTx/>
              <a:latin typeface="+mn-lt"/>
              <a:ea typeface="+mn-ea"/>
              <a:cs typeface="+mn-cs"/>
            </a:rPr>
            <a:t>results as CFU/100 ml in column E corresponding to sample date, location and number. </a:t>
          </a:r>
          <a:r>
            <a:rPr kumimoji="0" lang="en-US" sz="1050" b="0" i="0" u="sng" strike="noStrike" kern="0" cap="none" spc="0" normalizeH="0" baseline="0" noProof="0">
              <a:ln>
                <a:noFill/>
              </a:ln>
              <a:solidFill>
                <a:prstClr val="black"/>
              </a:solidFill>
              <a:effectLst/>
              <a:uLnTx/>
              <a:uFillTx/>
              <a:latin typeface="+mn-lt"/>
              <a:ea typeface="+mn-ea"/>
              <a:cs typeface="+mn-cs"/>
            </a:rPr>
            <a:t>Note</a:t>
          </a:r>
          <a:r>
            <a:rPr kumimoji="0" lang="en-US" sz="1050" b="0" i="0" u="none" strike="noStrike" kern="0" cap="none" spc="0" normalizeH="0" baseline="0" noProof="0">
              <a:ln>
                <a:noFill/>
              </a:ln>
              <a:solidFill>
                <a:prstClr val="black"/>
              </a:solidFill>
              <a:effectLst/>
              <a:uLnTx/>
              <a:uFillTx/>
              <a:latin typeface="+mn-lt"/>
              <a:ea typeface="+mn-ea"/>
              <a:cs typeface="+mn-cs"/>
            </a:rPr>
            <a:t>: The log values (</a:t>
          </a:r>
          <a:r>
            <a:rPr kumimoji="0" lang="en-US" sz="1050" b="0" i="1" u="none" strike="noStrike" kern="0" cap="none" spc="0" normalizeH="0" baseline="0" noProof="0">
              <a:ln>
                <a:noFill/>
              </a:ln>
              <a:solidFill>
                <a:prstClr val="black"/>
              </a:solidFill>
              <a:effectLst/>
              <a:uLnTx/>
              <a:uFillTx/>
              <a:latin typeface="+mn-lt"/>
              <a:ea typeface="+mn-ea"/>
              <a:cs typeface="+mn-cs"/>
            </a:rPr>
            <a:t>E</a:t>
          </a: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1" u="none" strike="noStrike" kern="0" cap="none" spc="0" normalizeH="0" baseline="0" noProof="0">
              <a:ln>
                <a:noFill/>
              </a:ln>
              <a:solidFill>
                <a:prstClr val="black"/>
              </a:solidFill>
              <a:effectLst/>
              <a:uLnTx/>
              <a:uFillTx/>
              <a:latin typeface="+mn-lt"/>
              <a:ea typeface="+mn-ea"/>
              <a:cs typeface="+mn-cs"/>
            </a:rPr>
            <a:t>coli</a:t>
          </a:r>
          <a:r>
            <a:rPr kumimoji="0" lang="en-US" sz="1050" b="0" i="0" u="none" strike="noStrike" kern="0" cap="none" spc="0" normalizeH="0" baseline="0" noProof="0">
              <a:ln>
                <a:noFill/>
              </a:ln>
              <a:solidFill>
                <a:prstClr val="black"/>
              </a:solidFill>
              <a:effectLst/>
              <a:uLnTx/>
              <a:uFillTx/>
              <a:latin typeface="+mn-lt"/>
              <a:ea typeface="+mn-ea"/>
              <a:cs typeface="+mn-cs"/>
            </a:rPr>
            <a:t> log CFU/100 ml) will automatically appear in column F.  Log values are needed to calculate the GM and STV.</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prstClr val="black"/>
              </a:solidFill>
              <a:effectLst/>
              <a:uLnTx/>
              <a:uFillTx/>
              <a:latin typeface="+mn-lt"/>
              <a:ea typeface="+mn-ea"/>
              <a:cs typeface="+mn-cs"/>
            </a:rPr>
            <a:t>	Note</a:t>
          </a:r>
          <a:r>
            <a:rPr kumimoji="0" lang="en-US" sz="1050" b="0" i="0" u="none" strike="noStrike" kern="0" cap="none" spc="0" normalizeH="0" baseline="0" noProof="0">
              <a:ln>
                <a:noFill/>
              </a:ln>
              <a:solidFill>
                <a:prstClr val="black"/>
              </a:solidFill>
              <a:effectLst/>
              <a:uLnTx/>
              <a:uFillTx/>
              <a:latin typeface="+mn-lt"/>
              <a:ea typeface="+mn-ea"/>
              <a:cs typeface="+mn-cs"/>
            </a:rPr>
            <a:t>: If your sample result is below the limit of detection (LOD) is &lt;1 (zero) generic </a:t>
          </a:r>
          <a:r>
            <a:rPr kumimoji="0" lang="en-US" sz="1050" b="0" i="1" u="none" strike="noStrike" kern="0" cap="none" spc="0" normalizeH="0" baseline="0" noProof="0">
              <a:ln>
                <a:noFill/>
              </a:ln>
              <a:solidFill>
                <a:prstClr val="black"/>
              </a:solidFill>
              <a:effectLst/>
              <a:uLnTx/>
              <a:uFillTx/>
              <a:latin typeface="+mn-lt"/>
              <a:ea typeface="+mn-ea"/>
              <a:cs typeface="+mn-cs"/>
            </a:rPr>
            <a:t>E</a:t>
          </a: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1" u="none" strike="noStrike" kern="0" cap="none" spc="0" normalizeH="0" baseline="0" noProof="0">
              <a:ln>
                <a:noFill/>
              </a:ln>
              <a:solidFill>
                <a:prstClr val="black"/>
              </a:solidFill>
              <a:effectLst/>
              <a:uLnTx/>
              <a:uFillTx/>
              <a:latin typeface="+mn-lt"/>
              <a:ea typeface="+mn-ea"/>
              <a:cs typeface="+mn-cs"/>
            </a:rPr>
            <a:t>coli</a:t>
          </a:r>
          <a:r>
            <a:rPr kumimoji="0" lang="en-US" sz="1050" b="0" i="0" u="none" strike="noStrike" kern="0" cap="none" spc="0" normalizeH="0" baseline="0" noProof="0">
              <a:ln>
                <a:noFill/>
              </a:ln>
              <a:solidFill>
                <a:prstClr val="black"/>
              </a:solidFill>
              <a:effectLst/>
              <a:uLnTx/>
              <a:uFillTx/>
              <a:latin typeface="+mn-lt"/>
              <a:ea typeface="+mn-ea"/>
              <a:cs typeface="+mn-cs"/>
            </a:rPr>
            <a:t> CFU/100 ml), enter 1 in Column E corresponding to 	your sample number and enter a note in Column G that sample result is below LOD (&lt;1 CFU/100 ml).</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lang="en-US" sz="1050">
              <a:solidFill>
                <a:schemeClr val="tx1"/>
              </a:solidFill>
              <a:effectLst/>
              <a:latin typeface="+mn-lt"/>
              <a:ea typeface="+mn-ea"/>
              <a:cs typeface="+mn-cs"/>
            </a:rPr>
            <a:t>Column G is optional but allows  space for making notes or </a:t>
          </a:r>
          <a:r>
            <a:rPr lang="en-US" sz="1050" baseline="0">
              <a:solidFill>
                <a:schemeClr val="tx1"/>
              </a:solidFill>
              <a:effectLst/>
              <a:latin typeface="+mn-lt"/>
              <a:ea typeface="+mn-ea"/>
              <a:cs typeface="+mn-cs"/>
            </a:rPr>
            <a:t>observations pertaining to the sample or sample collection (note that you can expand this column  or "wrap text" if you wish to add  more detailed notes)</a:t>
          </a:r>
          <a:r>
            <a:rPr lang="en-US" sz="1050">
              <a:solidFill>
                <a:schemeClr val="tx1"/>
              </a:solidFill>
              <a:effectLst/>
              <a:latin typeface="+mn-lt"/>
              <a:ea typeface="+mn-ea"/>
              <a:cs typeface="+mn-cs"/>
            </a:rPr>
            <a:t>. </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050" b="0" i="0" u="none" strike="noStrike" kern="0" cap="none" spc="0" normalizeH="0" baseline="0" noProof="0">
              <a:ln>
                <a:noFill/>
              </a:ln>
              <a:solidFill>
                <a:prstClr val="black"/>
              </a:solidFill>
              <a:effectLst/>
              <a:uLnTx/>
              <a:uFillTx/>
              <a:latin typeface="+mn-lt"/>
              <a:ea typeface="+mn-ea"/>
              <a:cs typeface="+mn-cs"/>
            </a:rPr>
            <a:t>Geometric Mean (GM) and Statistical Threshold Value (STV) of your MWQP will be calculated automatically and will appear in Table 2. </a:t>
          </a:r>
          <a:r>
            <a:rPr kumimoji="0" lang="en-US" sz="1050" b="0" i="0" u="sng" strike="noStrike" kern="0" cap="none" spc="0" normalizeH="0" baseline="0" noProof="0">
              <a:ln>
                <a:noFill/>
              </a:ln>
              <a:solidFill>
                <a:prstClr val="black"/>
              </a:solidFill>
              <a:effectLst/>
              <a:uLnTx/>
              <a:uFillTx/>
              <a:latin typeface="+mn-lt"/>
              <a:ea typeface="+mn-ea"/>
              <a:cs typeface="+mn-cs"/>
            </a:rPr>
            <a:t>Note</a:t>
          </a: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0" u="none" strike="noStrike" kern="0" cap="none" spc="0" normalizeH="0" baseline="0" noProof="0">
              <a:ln>
                <a:noFill/>
              </a:ln>
              <a:solidFill>
                <a:schemeClr val="tx1"/>
              </a:solidFill>
              <a:effectLst/>
              <a:uLnTx/>
              <a:uFillTx/>
              <a:latin typeface="+mn-lt"/>
              <a:ea typeface="+mn-ea"/>
              <a:cs typeface="+mn-cs"/>
            </a:rPr>
            <a:t>Using fewer than 20 samples for GM and STV calculations does not satisfy the requirements of the rule.</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050" b="0" i="0" u="none" strike="noStrike" kern="0" cap="none" spc="0" normalizeH="0" baseline="0" noProof="0">
              <a:ln>
                <a:noFill/>
              </a:ln>
              <a:solidFill>
                <a:prstClr val="black"/>
              </a:solidFill>
              <a:effectLst/>
              <a:uLnTx/>
              <a:uFillTx/>
              <a:latin typeface="+mn-lt"/>
              <a:ea typeface="+mn-ea"/>
              <a:cs typeface="+mn-cs"/>
            </a:rPr>
            <a:t>Table 2 automatically compares your MWQP results to the Produce Safety Rule microbial quality criteria, calculates and highlights cells in yellow if PSR criteria is not met. Calculations are performed as follows: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A. Deviation from criteria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	B. Does your water meet PSR criteria?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rgbClr val="F79646">
                  <a:lumMod val="75000"/>
                </a:srgbClr>
              </a:solidFill>
              <a:effectLst/>
              <a:uLnTx/>
              <a:uFillTx/>
              <a:latin typeface="+mn-lt"/>
              <a:ea typeface="+mn-ea"/>
              <a:cs typeface="+mn-cs"/>
            </a:rPr>
            <a:t>	</a:t>
          </a:r>
          <a:r>
            <a:rPr kumimoji="0" lang="en-US" sz="1050" b="0" i="0" u="none" strike="noStrike" kern="0" cap="none" spc="0" normalizeH="0" baseline="0" noProof="0">
              <a:ln>
                <a:noFill/>
              </a:ln>
              <a:solidFill>
                <a:schemeClr val="tx1"/>
              </a:solidFill>
              <a:effectLst/>
              <a:uLnTx/>
              <a:uFillTx/>
              <a:latin typeface="+mn-lt"/>
              <a:ea typeface="+mn-ea"/>
              <a:cs typeface="+mn-cs"/>
            </a:rPr>
            <a:t>C. Are corrective measures necessary?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tx1"/>
              </a:solidFill>
              <a:effectLst/>
              <a:uLnTx/>
              <a:uFillTx/>
              <a:latin typeface="+mn-lt"/>
              <a:ea typeface="+mn-ea"/>
              <a:cs typeface="+mn-cs"/>
            </a:rPr>
            <a:t>	D. How many days are necessary if using microbial die-off between last irrigation and harvest?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tx1"/>
              </a:solidFill>
              <a:effectLst/>
              <a:uLnTx/>
              <a:uFillTx/>
              <a:latin typeface="+mn-lt"/>
              <a:ea typeface="+mn-ea"/>
              <a:cs typeface="+mn-cs"/>
            </a:rPr>
            <a:t>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Apply the greater number of days based on GM or based on STV.</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	NOTE:</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If your MWQP exceeds the GM or STV criteria, there are measures other than time between last irrigation and harvest that you can 	use. Resources other than this tool should be consulted.</a:t>
          </a:r>
        </a:p>
        <a:p>
          <a:pPr marL="0" marR="0" lvl="0" indent="0" defTabSz="914400" eaLnBrk="1" fontAlgn="auto" latinLnBrk="0" hangingPunct="1">
            <a:lnSpc>
              <a:spcPct val="100000"/>
            </a:lnSpc>
            <a:spcBef>
              <a:spcPts val="0"/>
            </a:spcBef>
            <a:spcAft>
              <a:spcPts val="0"/>
            </a:spcAft>
            <a:buClrTx/>
            <a:buSzTx/>
            <a:buFontTx/>
            <a:buNone/>
            <a:tabLst/>
            <a:defRPr/>
          </a:pPr>
          <a:endParaRPr lang="en-US" sz="1050" b="1">
            <a:solidFill>
              <a:schemeClr val="tx1"/>
            </a:solidFill>
            <a:effectLst/>
            <a:latin typeface="+mn-lt"/>
            <a:ea typeface="+mn-ea"/>
            <a:cs typeface="+mn-cs"/>
          </a:endParaRPr>
        </a:p>
        <a:p>
          <a:r>
            <a:rPr lang="en-US" sz="1050" b="1">
              <a:solidFill>
                <a:schemeClr val="tx1"/>
              </a:solidFill>
              <a:effectLst/>
              <a:latin typeface="+mn-lt"/>
              <a:ea typeface="+mn-ea"/>
              <a:cs typeface="+mn-cs"/>
            </a:rPr>
            <a:t>Annual MWQP Update: </a:t>
          </a:r>
          <a:r>
            <a:rPr lang="en-US" sz="1050" b="0">
              <a:solidFill>
                <a:schemeClr val="tx1"/>
              </a:solidFill>
              <a:effectLst/>
              <a:latin typeface="+mn-lt"/>
              <a:ea typeface="+mn-ea"/>
              <a:cs typeface="+mn-cs"/>
            </a:rPr>
            <a:t>F</a:t>
          </a:r>
          <a:r>
            <a:rPr lang="en-US" sz="1050" b="0" baseline="0">
              <a:solidFill>
                <a:schemeClr val="tx1"/>
              </a:solidFill>
              <a:effectLst/>
              <a:latin typeface="+mn-lt"/>
              <a:ea typeface="+mn-ea"/>
              <a:cs typeface="+mn-cs"/>
            </a:rPr>
            <a:t>ollowing establishment of your initial MWQP, update your MWQP annually.</a:t>
          </a:r>
          <a:endParaRPr lang="en-US" sz="1050">
            <a:solidFill>
              <a:schemeClr val="tx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prstClr val="black"/>
              </a:solidFill>
              <a:effectLst/>
              <a:uLnTx/>
              <a:uFillTx/>
              <a:latin typeface="+mn-lt"/>
              <a:ea typeface="+mn-ea"/>
              <a:cs typeface="+mn-cs"/>
            </a:rPr>
            <a:t>Collect at least 5 water samples </a:t>
          </a:r>
          <a:r>
            <a:rPr kumimoji="0" lang="en-US" sz="1050" b="0" i="0" u="none" strike="noStrike" kern="0" cap="none" spc="0" normalizeH="0" baseline="0" noProof="0">
              <a:ln>
                <a:noFill/>
              </a:ln>
              <a:solidFill>
                <a:schemeClr val="tx1"/>
              </a:solidFill>
              <a:effectLst/>
              <a:uLnTx/>
              <a:uFillTx/>
              <a:latin typeface="+mn-lt"/>
              <a:ea typeface="+mn-ea"/>
              <a:cs typeface="+mn-cs"/>
            </a:rPr>
            <a:t>that are representative of use and collected </a:t>
          </a:r>
          <a:r>
            <a:rPr kumimoji="0" lang="en-US" sz="1050" b="0" i="0" u="none" strike="noStrike" kern="0" cap="none" spc="0" normalizeH="0" baseline="0" noProof="0">
              <a:ln>
                <a:noFill/>
              </a:ln>
              <a:solidFill>
                <a:prstClr val="black"/>
              </a:solidFill>
              <a:effectLst/>
              <a:uLnTx/>
              <a:uFillTx/>
              <a:latin typeface="+mn-lt"/>
              <a:ea typeface="+mn-ea"/>
              <a:cs typeface="+mn-cs"/>
            </a:rPr>
            <a:t>as close as possible to harvest and quantify generic </a:t>
          </a:r>
          <a:r>
            <a:rPr kumimoji="0" lang="en-US" sz="1050" b="0" i="1" u="none" strike="noStrike" kern="0" cap="none" spc="0" normalizeH="0" baseline="0" noProof="0">
              <a:ln>
                <a:noFill/>
              </a:ln>
              <a:solidFill>
                <a:prstClr val="black"/>
              </a:solidFill>
              <a:effectLst/>
              <a:uLnTx/>
              <a:uFillTx/>
              <a:latin typeface="+mn-lt"/>
              <a:ea typeface="+mn-ea"/>
              <a:cs typeface="+mn-cs"/>
            </a:rPr>
            <a:t>E</a:t>
          </a: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1" u="none" strike="noStrike" kern="0" cap="none" spc="0" normalizeH="0" baseline="0" noProof="0">
              <a:ln>
                <a:noFill/>
              </a:ln>
              <a:solidFill>
                <a:prstClr val="black"/>
              </a:solidFill>
              <a:effectLst/>
              <a:uLnTx/>
              <a:uFillTx/>
              <a:latin typeface="+mn-lt"/>
              <a:ea typeface="+mn-ea"/>
              <a:cs typeface="+mn-cs"/>
            </a:rPr>
            <a:t>coli</a:t>
          </a:r>
          <a:r>
            <a:rPr kumimoji="0" lang="en-US" sz="1050" b="0" i="0" u="none" strike="noStrike" kern="0" cap="none" spc="0" normalizeH="0" baseline="0" noProof="0">
              <a:ln>
                <a:noFill/>
              </a:ln>
              <a:solidFill>
                <a:prstClr val="black"/>
              </a:solidFill>
              <a:effectLst/>
              <a:uLnTx/>
              <a:uFillTx/>
              <a:latin typeface="+mn-lt"/>
              <a:ea typeface="+mn-ea"/>
              <a:cs typeface="+mn-cs"/>
            </a:rPr>
            <a:t>. </a:t>
          </a:r>
          <a:r>
            <a:rPr lang="en-US" sz="1050">
              <a:solidFill>
                <a:schemeClr val="tx1"/>
              </a:solidFill>
              <a:effectLst/>
              <a:latin typeface="+mn-lt"/>
              <a:ea typeface="+mn-ea"/>
              <a:cs typeface="+mn-cs"/>
            </a:rPr>
            <a:t> </a:t>
          </a:r>
        </a:p>
        <a:p>
          <a:pPr marL="228600" lvl="0" indent="-228600">
            <a:buFont typeface="+mj-lt"/>
            <a:buAutoNum type="arabicPeriod"/>
          </a:pPr>
          <a:r>
            <a:rPr lang="en-US" sz="1050">
              <a:solidFill>
                <a:schemeClr val="tx1"/>
              </a:solidFill>
              <a:effectLst/>
              <a:latin typeface="+mn-lt"/>
              <a:ea typeface="+mn-ea"/>
              <a:cs typeface="+mn-cs"/>
            </a:rPr>
            <a:t>Follow steps 2 to 8 above and enter the resulting data in Table 1 starting immediately below the last sample entered for your initial MWQP .</a:t>
          </a:r>
          <a:r>
            <a:rPr lang="en-US" sz="1050" baseline="0">
              <a:solidFill>
                <a:schemeClr val="tx1"/>
              </a:solidFill>
              <a:effectLst/>
              <a:latin typeface="+mn-lt"/>
              <a:ea typeface="+mn-ea"/>
              <a:cs typeface="+mn-cs"/>
            </a:rPr>
            <a:t> E</a:t>
          </a:r>
          <a:r>
            <a:rPr lang="en-US" sz="1050">
              <a:solidFill>
                <a:schemeClr val="tx1"/>
              </a:solidFill>
              <a:effectLst/>
              <a:latin typeface="+mn-lt"/>
              <a:ea typeface="+mn-ea"/>
              <a:cs typeface="+mn-cs"/>
            </a:rPr>
            <a:t>nter</a:t>
          </a:r>
          <a:r>
            <a:rPr lang="en-US" sz="1050" baseline="0">
              <a:solidFill>
                <a:schemeClr val="tx1"/>
              </a:solidFill>
              <a:effectLst/>
              <a:latin typeface="+mn-lt"/>
              <a:ea typeface="+mn-ea"/>
              <a:cs typeface="+mn-cs"/>
            </a:rPr>
            <a:t>  the </a:t>
          </a:r>
          <a:r>
            <a:rPr lang="en-US" sz="1050">
              <a:solidFill>
                <a:schemeClr val="tx1"/>
              </a:solidFill>
              <a:effectLst/>
              <a:latin typeface="+mn-lt"/>
              <a:ea typeface="+mn-ea"/>
              <a:cs typeface="+mn-cs"/>
            </a:rPr>
            <a:t>water survey stage (i.e., annual) in column A. </a:t>
          </a:r>
        </a:p>
        <a:p>
          <a:pPr marL="228600" lvl="0" indent="-228600">
            <a:buFont typeface="+mj-lt"/>
            <a:buAutoNum type="arabicPeriod"/>
          </a:pPr>
          <a:r>
            <a:rPr lang="en-US" sz="1050">
              <a:solidFill>
                <a:schemeClr val="tx1"/>
              </a:solidFill>
              <a:effectLst/>
              <a:latin typeface="+mn-lt"/>
              <a:ea typeface="+mn-ea"/>
              <a:cs typeface="+mn-cs"/>
            </a:rPr>
            <a:t>Table 2 automatically updates or calculates GM and STV values using the data from the most recent 20 samples including the 5 annual survey samples (e.g., the last 15 samples from the initial MWQP and the 5 new samples from the annual survey).</a:t>
          </a:r>
        </a:p>
        <a:p>
          <a:pPr marL="228600" lvl="0" indent="-228600">
            <a:buFont typeface="+mj-lt"/>
            <a:buAutoNum type="arabicPeriod"/>
          </a:pPr>
          <a:r>
            <a:rPr lang="en-US" sz="1050">
              <a:solidFill>
                <a:schemeClr val="tx1"/>
              </a:solidFill>
              <a:effectLst/>
              <a:latin typeface="+mn-lt"/>
              <a:ea typeface="+mn-ea"/>
              <a:cs typeface="+mn-cs"/>
            </a:rPr>
            <a:t>Your</a:t>
          </a:r>
          <a:r>
            <a:rPr lang="en-US" sz="1050" baseline="0">
              <a:solidFill>
                <a:schemeClr val="tx1"/>
              </a:solidFill>
              <a:effectLst/>
              <a:latin typeface="+mn-lt"/>
              <a:ea typeface="+mn-ea"/>
              <a:cs typeface="+mn-cs"/>
            </a:rPr>
            <a:t> annual MWQP results are updated as listed in s</a:t>
          </a:r>
          <a:r>
            <a:rPr lang="en-US" sz="1050">
              <a:solidFill>
                <a:schemeClr val="tx1"/>
              </a:solidFill>
              <a:effectLst/>
              <a:latin typeface="+mn-lt"/>
              <a:ea typeface="+mn-ea"/>
              <a:cs typeface="+mn-cs"/>
            </a:rPr>
            <a:t>tep</a:t>
          </a:r>
          <a:r>
            <a:rPr lang="en-US" sz="1050" baseline="0">
              <a:solidFill>
                <a:schemeClr val="tx1"/>
              </a:solidFill>
              <a:effectLst/>
              <a:latin typeface="+mn-lt"/>
              <a:ea typeface="+mn-ea"/>
              <a:cs typeface="+mn-cs"/>
            </a:rPr>
            <a:t> 10 above . Make any modifications accordingly.</a:t>
          </a:r>
        </a:p>
        <a:p>
          <a:pPr marL="0" lvl="0" indent="0">
            <a:buFontTx/>
            <a:buNone/>
          </a:pPr>
          <a:endParaRPr lang="en-US" sz="1050" baseline="0">
            <a:solidFill>
              <a:schemeClr val="tx1"/>
            </a:solidFill>
            <a:effectLst/>
            <a:latin typeface="+mn-lt"/>
            <a:ea typeface="+mn-ea"/>
            <a:cs typeface="+mn-cs"/>
          </a:endParaRPr>
        </a:p>
        <a:p>
          <a:pPr marL="0" lvl="0" indent="0">
            <a:buFontTx/>
            <a:buNone/>
          </a:pPr>
          <a:r>
            <a:rPr lang="en-US" sz="1050" b="1" baseline="0">
              <a:solidFill>
                <a:schemeClr val="tx1"/>
              </a:solidFill>
              <a:effectLst/>
              <a:latin typeface="+mn-lt"/>
              <a:ea typeface="+mn-ea"/>
              <a:cs typeface="+mn-cs"/>
            </a:rPr>
            <a:t>New MWQP</a:t>
          </a:r>
          <a:r>
            <a:rPr lang="en-US" sz="1050" baseline="0">
              <a:solidFill>
                <a:schemeClr val="tx1"/>
              </a:solidFill>
              <a:effectLst/>
              <a:latin typeface="+mn-lt"/>
              <a:ea typeface="+mn-ea"/>
              <a:cs typeface="+mn-cs"/>
            </a:rPr>
            <a:t>: If you have determined or have reason to believe that your MWQP no longer represents the microbial quality of your water, you must develop a new MWQP reflective of the time period in which you believe your MQWP changed. To develop new MWQP, you must calculate new GM and STV values using your current annual survey data (samples must have been taken after the conditions that resulted in a change in water quality) combined with new data to make up a minimum of 20 samples. Water use must be modified based on new the MWQP values.</a:t>
          </a:r>
        </a:p>
        <a:p>
          <a:pPr marL="228600" lvl="0" indent="-228600">
            <a:buFont typeface="+mj-lt"/>
            <a:buAutoNum type="arabicPeriod"/>
          </a:pPr>
          <a:endParaRPr lang="en-US" sz="1050" baseline="0">
            <a:solidFill>
              <a:schemeClr val="tx1"/>
            </a:solidFill>
            <a:effectLst/>
            <a:latin typeface="+mn-lt"/>
            <a:ea typeface="+mn-ea"/>
            <a:cs typeface="+mn-cs"/>
          </a:endParaRPr>
        </a:p>
        <a:p>
          <a:pPr marL="0" lvl="0" indent="0">
            <a:buFontTx/>
            <a:buNone/>
          </a:pPr>
          <a:r>
            <a:rPr lang="en-US" sz="1050" b="1" baseline="0">
              <a:solidFill>
                <a:schemeClr val="tx1"/>
              </a:solidFill>
              <a:effectLst/>
              <a:latin typeface="+mn-lt"/>
              <a:ea typeface="+mn-ea"/>
              <a:cs typeface="+mn-cs"/>
            </a:rPr>
            <a:t>To make copies of MWQP sheet</a:t>
          </a:r>
          <a:r>
            <a:rPr lang="en-US" sz="1050" baseline="0">
              <a:solidFill>
                <a:schemeClr val="tx1"/>
              </a:solidFill>
              <a:effectLst/>
              <a:latin typeface="+mn-lt"/>
              <a:ea typeface="+mn-ea"/>
              <a:cs typeface="+mn-cs"/>
            </a:rPr>
            <a:t>: </a:t>
          </a:r>
        </a:p>
        <a:p>
          <a:pPr marL="228600" lvl="0" indent="-228600">
            <a:buFont typeface="+mj-lt"/>
            <a:buAutoNum type="arabicPeriod"/>
          </a:pPr>
          <a:r>
            <a:rPr lang="en-US" sz="1050" baseline="0">
              <a:solidFill>
                <a:schemeClr val="tx1"/>
              </a:solidFill>
              <a:effectLst/>
              <a:latin typeface="+mn-lt"/>
              <a:ea typeface="+mn-ea"/>
              <a:cs typeface="+mn-cs"/>
            </a:rPr>
            <a:t>Select sheet titled MWQP.</a:t>
          </a:r>
        </a:p>
        <a:p>
          <a:pPr marL="228600" lvl="0" indent="-228600">
            <a:buFont typeface="+mj-lt"/>
            <a:buAutoNum type="arabicPeriod"/>
          </a:pPr>
          <a:r>
            <a:rPr lang="en-US" sz="1050" baseline="0">
              <a:solidFill>
                <a:schemeClr val="tx1"/>
              </a:solidFill>
              <a:effectLst/>
              <a:latin typeface="+mn-lt"/>
              <a:ea typeface="+mn-ea"/>
              <a:cs typeface="+mn-cs"/>
            </a:rPr>
            <a:t>Right click on the sheet MWQP and select option move or copy.</a:t>
          </a:r>
        </a:p>
        <a:p>
          <a:pPr marL="228600" lvl="0" indent="-228600">
            <a:buFont typeface="+mj-lt"/>
            <a:buAutoNum type="arabicPeriod"/>
          </a:pPr>
          <a:r>
            <a:rPr lang="en-US" sz="1050" baseline="0">
              <a:solidFill>
                <a:schemeClr val="tx1"/>
              </a:solidFill>
              <a:effectLst/>
              <a:latin typeface="+mn-lt"/>
              <a:ea typeface="+mn-ea"/>
              <a:cs typeface="+mn-cs"/>
            </a:rPr>
            <a:t>Select the box "create a copy" and Click "OK".</a:t>
          </a:r>
        </a:p>
        <a:p>
          <a:pPr marL="228600" lvl="0" indent="-228600">
            <a:buFont typeface="+mj-lt"/>
            <a:buAutoNum type="arabicPeriod"/>
          </a:pPr>
          <a:r>
            <a:rPr lang="en-US" sz="1050" baseline="0">
              <a:solidFill>
                <a:schemeClr val="tx1"/>
              </a:solidFill>
              <a:effectLst/>
              <a:latin typeface="+mn-lt"/>
              <a:ea typeface="+mn-ea"/>
              <a:cs typeface="+mn-cs"/>
            </a:rPr>
            <a:t>A new sheet will appear. It can be renamed with the title of your choice.</a:t>
          </a:r>
        </a:p>
        <a:p>
          <a:pPr marL="0" lvl="0" indent="0">
            <a:buFontTx/>
            <a:buNone/>
          </a:pPr>
          <a:endParaRPr lang="en-US" sz="1050" baseline="0">
            <a:solidFill>
              <a:schemeClr val="tx1"/>
            </a:solidFill>
            <a:effectLst/>
            <a:latin typeface="+mn-lt"/>
            <a:ea typeface="+mn-ea"/>
            <a:cs typeface="+mn-cs"/>
          </a:endParaRPr>
        </a:p>
      </xdr:txBody>
    </xdr:sp>
    <xdr:clientData/>
  </xdr:oneCellAnchor>
  <xdr:twoCellAnchor editAs="oneCell">
    <xdr:from>
      <xdr:col>4</xdr:col>
      <xdr:colOff>1225099</xdr:colOff>
      <xdr:row>0</xdr:row>
      <xdr:rowOff>70470</xdr:rowOff>
    </xdr:from>
    <xdr:to>
      <xdr:col>5</xdr:col>
      <xdr:colOff>1093764</xdr:colOff>
      <xdr:row>3</xdr:row>
      <xdr:rowOff>171174</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6713708" y="70470"/>
          <a:ext cx="1240818" cy="9206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0</xdr:colOff>
      <xdr:row>27</xdr:row>
      <xdr:rowOff>0</xdr:rowOff>
    </xdr:from>
    <xdr:ext cx="184666" cy="261610"/>
    <xdr:sp macro="" textlink="">
      <xdr:nvSpPr>
        <xdr:cNvPr id="2" name="TextBox 1"/>
        <xdr:cNvSpPr txBox="1"/>
      </xdr:nvSpPr>
      <xdr:spPr>
        <a:xfrm>
          <a:off x="25104725" y="62674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27</xdr:row>
      <xdr:rowOff>0</xdr:rowOff>
    </xdr:from>
    <xdr:ext cx="184666" cy="261610"/>
    <xdr:sp macro="" textlink="">
      <xdr:nvSpPr>
        <xdr:cNvPr id="3" name="TextBox 2"/>
        <xdr:cNvSpPr txBox="1"/>
      </xdr:nvSpPr>
      <xdr:spPr>
        <a:xfrm>
          <a:off x="25104725" y="62674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4" name="TextBox 3"/>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5" name="TextBox 4"/>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6" name="TextBox 5"/>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7" name="TextBox 6"/>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8" name="TextBox 7"/>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9" name="TextBox 8"/>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0" name="TextBox 9"/>
        <xdr:cNvSpPr txBox="1"/>
      </xdr:nvSpPr>
      <xdr:spPr>
        <a:xfrm>
          <a:off x="25104725" y="67246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1" name="TextBox 10"/>
        <xdr:cNvSpPr txBox="1"/>
      </xdr:nvSpPr>
      <xdr:spPr>
        <a:xfrm>
          <a:off x="25104725" y="67246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2" name="TextBox 11"/>
        <xdr:cNvSpPr txBox="1"/>
      </xdr:nvSpPr>
      <xdr:spPr>
        <a:xfrm>
          <a:off x="25104725" y="67246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3" name="TextBox 12"/>
        <xdr:cNvSpPr txBox="1"/>
      </xdr:nvSpPr>
      <xdr:spPr>
        <a:xfrm>
          <a:off x="25104725" y="67246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6</xdr:col>
      <xdr:colOff>1230314</xdr:colOff>
      <xdr:row>0</xdr:row>
      <xdr:rowOff>55615</xdr:rowOff>
    </xdr:from>
    <xdr:to>
      <xdr:col>6</xdr:col>
      <xdr:colOff>2650244</xdr:colOff>
      <xdr:row>3</xdr:row>
      <xdr:rowOff>152590</xdr:rowOff>
    </xdr:to>
    <xdr:pic>
      <xdr:nvPicPr>
        <xdr:cNvPr id="14" name="Picture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7183439" y="55615"/>
          <a:ext cx="1419930" cy="1049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1275730</xdr:colOff>
      <xdr:row>0</xdr:row>
      <xdr:rowOff>120828</xdr:rowOff>
    </xdr:from>
    <xdr:to>
      <xdr:col>12</xdr:col>
      <xdr:colOff>1242655</xdr:colOff>
      <xdr:row>3</xdr:row>
      <xdr:rowOff>153922</xdr:rowOff>
    </xdr:to>
    <xdr:pic>
      <xdr:nvPicPr>
        <xdr:cNvPr id="17" name="Picture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6841168" y="120828"/>
          <a:ext cx="1336143" cy="98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14</xdr:col>
      <xdr:colOff>0</xdr:colOff>
      <xdr:row>27</xdr:row>
      <xdr:rowOff>0</xdr:rowOff>
    </xdr:from>
    <xdr:ext cx="184666" cy="261610"/>
    <xdr:sp macro="" textlink="">
      <xdr:nvSpPr>
        <xdr:cNvPr id="2" name="TextBox 1"/>
        <xdr:cNvSpPr txBox="1"/>
      </xdr:nvSpPr>
      <xdr:spPr>
        <a:xfrm>
          <a:off x="189325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27</xdr:row>
      <xdr:rowOff>0</xdr:rowOff>
    </xdr:from>
    <xdr:ext cx="184666" cy="261610"/>
    <xdr:sp macro="" textlink="">
      <xdr:nvSpPr>
        <xdr:cNvPr id="3" name="TextBox 2"/>
        <xdr:cNvSpPr txBox="1"/>
      </xdr:nvSpPr>
      <xdr:spPr>
        <a:xfrm>
          <a:off x="189325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4" name="TextBox 3"/>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5" name="TextBox 4"/>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6" name="TextBox 5"/>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7" name="TextBox 6"/>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8" name="TextBox 7"/>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9" name="TextBox 8"/>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0" name="TextBox 9"/>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1" name="TextBox 10"/>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2" name="TextBox 11"/>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3" name="TextBox 12"/>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27</xdr:row>
      <xdr:rowOff>0</xdr:rowOff>
    </xdr:from>
    <xdr:ext cx="184666" cy="261610"/>
    <xdr:sp macro="" textlink="">
      <xdr:nvSpPr>
        <xdr:cNvPr id="2" name="TextBox 1"/>
        <xdr:cNvSpPr txBox="1"/>
      </xdr:nvSpPr>
      <xdr:spPr>
        <a:xfrm>
          <a:off x="189325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27</xdr:row>
      <xdr:rowOff>0</xdr:rowOff>
    </xdr:from>
    <xdr:ext cx="184666" cy="261610"/>
    <xdr:sp macro="" textlink="">
      <xdr:nvSpPr>
        <xdr:cNvPr id="3" name="TextBox 2"/>
        <xdr:cNvSpPr txBox="1"/>
      </xdr:nvSpPr>
      <xdr:spPr>
        <a:xfrm>
          <a:off x="189325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4" name="TextBox 3"/>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5" name="TextBox 4"/>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6" name="TextBox 5"/>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7" name="TextBox 6"/>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8" name="TextBox 7"/>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9" name="TextBox 8"/>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0" name="TextBox 9"/>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1" name="TextBox 10"/>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2" name="TextBox 11"/>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3" name="TextBox 12"/>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printerSettings" Target="../printerSettings/printerSettings2.bin"/><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4" Type="http://schemas.openxmlformats.org/officeDocument/2006/relationships/drawing" Target="../drawings/drawing2.xml"/><Relationship Id="rId1" Type="http://schemas.openxmlformats.org/officeDocument/2006/relationships/printerSettings" Target="../printerSettings/printerSettings3.bin"/><Relationship Id="rId2" Type="http://schemas.openxmlformats.org/officeDocument/2006/relationships/hyperlink" Target="http://wcfs.ucdavis.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 Id="rId2"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D45"/>
  <sheetViews>
    <sheetView view="pageLayout" workbookViewId="0">
      <selection activeCell="A4" sqref="A4"/>
    </sheetView>
  </sheetViews>
  <sheetFormatPr baseColWidth="10" defaultColWidth="8.83203125" defaultRowHeight="15" x14ac:dyDescent="0.2"/>
  <cols>
    <col min="1" max="1" width="101.83203125" customWidth="1"/>
    <col min="2" max="2" width="11" customWidth="1"/>
    <col min="4" max="4" width="11.6640625" customWidth="1"/>
  </cols>
  <sheetData>
    <row r="1" spans="1:4" ht="21.75" customHeight="1" x14ac:dyDescent="0.2">
      <c r="A1" s="105" t="s">
        <v>36</v>
      </c>
    </row>
    <row r="2" spans="1:4" ht="21.75" customHeight="1" x14ac:dyDescent="0.2">
      <c r="A2" s="105" t="s">
        <v>37</v>
      </c>
    </row>
    <row r="3" spans="1:4" ht="21.75" customHeight="1" x14ac:dyDescent="0.2">
      <c r="A3" s="106" t="s">
        <v>64</v>
      </c>
    </row>
    <row r="4" spans="1:4" ht="21.75" customHeight="1" x14ac:dyDescent="0.2">
      <c r="A4" s="107" t="s">
        <v>60</v>
      </c>
      <c r="D4" s="6"/>
    </row>
    <row r="5" spans="1:4" ht="19" x14ac:dyDescent="0.25">
      <c r="A5" s="8"/>
    </row>
    <row r="45" ht="9.25" customHeight="1" x14ac:dyDescent="0.2"/>
  </sheetData>
  <customSheetViews>
    <customSheetView guid="{B4A8B348-A058-4596-80D0-19540C70760D}" scale="127" showPageBreaks="1" fitToPage="1" view="pageLayout" topLeftCell="A26">
      <selection activeCell="D7" sqref="D7"/>
      <pageMargins left="0.75" right="0.75" top="1" bottom="1" header="0.3" footer="0.3"/>
      <pageSetup scale="85" orientation="portrait" horizontalDpi="4294967292" verticalDpi="4294967292" r:id="rId1"/>
    </customSheetView>
  </customSheetViews>
  <phoneticPr fontId="15" type="noConversion"/>
  <printOptions horizontalCentered="1" verticalCentered="1"/>
  <pageMargins left="0.5" right="0.5" top="0.6" bottom="0.6" header="0" footer="0"/>
  <pageSetup scale="90" orientation="portrait" horizontalDpi="4294967292" verticalDpi="4294967292" r:id="rId2"/>
  <drawing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K55"/>
  <sheetViews>
    <sheetView zoomScale="110" zoomScaleNormal="110" zoomScalePageLayoutView="110" workbookViewId="0">
      <selection activeCell="A4" sqref="A4:D4"/>
    </sheetView>
  </sheetViews>
  <sheetFormatPr baseColWidth="10" defaultColWidth="5.6640625" defaultRowHeight="15" x14ac:dyDescent="0.2"/>
  <cols>
    <col min="1" max="1" width="19.1640625" customWidth="1"/>
    <col min="2" max="2" width="21.33203125" customWidth="1"/>
    <col min="3" max="3" width="19.1640625" customWidth="1"/>
    <col min="4" max="4" width="22.1640625" customWidth="1"/>
    <col min="5" max="5" width="19.1640625" customWidth="1"/>
    <col min="6" max="6" width="23.83203125" customWidth="1"/>
  </cols>
  <sheetData>
    <row r="1" spans="1:11" s="63" customFormat="1" ht="21.75" customHeight="1" x14ac:dyDescent="0.2">
      <c r="A1" s="141" t="s">
        <v>42</v>
      </c>
      <c r="B1" s="141"/>
      <c r="C1" s="141"/>
      <c r="D1" s="141"/>
      <c r="E1" s="60"/>
      <c r="F1" s="61"/>
      <c r="G1" s="61"/>
      <c r="H1" s="62"/>
      <c r="I1" s="62"/>
      <c r="J1" s="60"/>
      <c r="K1" s="61"/>
    </row>
    <row r="2" spans="1:11" s="63" customFormat="1" ht="21.75" customHeight="1" x14ac:dyDescent="0.2">
      <c r="A2" s="142" t="s">
        <v>37</v>
      </c>
      <c r="B2" s="142"/>
      <c r="C2" s="142"/>
      <c r="D2" s="142"/>
      <c r="E2" s="60"/>
      <c r="F2" s="61"/>
      <c r="G2" s="61"/>
      <c r="H2" s="62"/>
      <c r="I2" s="61"/>
      <c r="J2" s="61"/>
      <c r="K2" s="61"/>
    </row>
    <row r="3" spans="1:11" s="63" customFormat="1" ht="21.75" customHeight="1" x14ac:dyDescent="0.2">
      <c r="A3" s="143" t="s">
        <v>65</v>
      </c>
      <c r="B3" s="143"/>
      <c r="C3" s="143"/>
      <c r="D3" s="143"/>
      <c r="E3" s="60"/>
      <c r="F3" s="61"/>
      <c r="G3" s="61"/>
      <c r="H3" s="62"/>
      <c r="I3" s="61"/>
      <c r="J3" s="61"/>
      <c r="K3" s="61"/>
    </row>
    <row r="4" spans="1:11" s="63" customFormat="1" ht="21.75" customHeight="1" thickBot="1" x14ac:dyDescent="0.25">
      <c r="A4" s="144" t="s">
        <v>60</v>
      </c>
      <c r="B4" s="145"/>
      <c r="C4" s="145"/>
      <c r="D4" s="145"/>
      <c r="E4" s="60"/>
      <c r="F4" s="61"/>
      <c r="G4" s="61"/>
      <c r="H4" s="62"/>
      <c r="I4" s="61"/>
      <c r="J4" s="61"/>
      <c r="K4" s="61"/>
    </row>
    <row r="5" spans="1:11" ht="21.75" customHeight="1" thickTop="1" thickBot="1" x14ac:dyDescent="0.25">
      <c r="A5" s="146" t="s">
        <v>35</v>
      </c>
      <c r="B5" s="147"/>
      <c r="C5" s="147"/>
      <c r="D5" s="147"/>
      <c r="E5" s="147"/>
      <c r="F5" s="148"/>
      <c r="G5" s="7"/>
      <c r="H5" s="3"/>
      <c r="I5" s="2"/>
      <c r="J5" s="2"/>
      <c r="K5" s="2"/>
    </row>
    <row r="6" spans="1:11" ht="21.75" customHeight="1" thickTop="1" thickBot="1" x14ac:dyDescent="0.25">
      <c r="A6" s="155"/>
      <c r="B6" s="156"/>
      <c r="C6" s="157" t="s">
        <v>40</v>
      </c>
      <c r="D6" s="158"/>
      <c r="E6" s="157" t="s">
        <v>41</v>
      </c>
      <c r="F6" s="158"/>
      <c r="G6" s="4"/>
      <c r="H6" s="3"/>
      <c r="I6" s="2"/>
      <c r="J6" s="2"/>
      <c r="K6" s="2"/>
    </row>
    <row r="7" spans="1:11" ht="21.75" customHeight="1" thickTop="1" thickBot="1" x14ac:dyDescent="0.25">
      <c r="A7" s="153" t="s">
        <v>5</v>
      </c>
      <c r="B7" s="154"/>
      <c r="C7" s="151">
        <v>2.1</v>
      </c>
      <c r="D7" s="152"/>
      <c r="E7" s="149">
        <v>126</v>
      </c>
      <c r="F7" s="150"/>
      <c r="G7" s="5"/>
      <c r="H7" s="3"/>
      <c r="I7" s="2"/>
      <c r="J7" s="2"/>
      <c r="K7" s="2"/>
    </row>
    <row r="8" spans="1:11" ht="21.75" customHeight="1" thickTop="1" thickBot="1" x14ac:dyDescent="0.25">
      <c r="A8" s="153" t="s">
        <v>6</v>
      </c>
      <c r="B8" s="154"/>
      <c r="C8" s="151">
        <v>2.61</v>
      </c>
      <c r="D8" s="152"/>
      <c r="E8" s="149">
        <v>410</v>
      </c>
      <c r="F8" s="150"/>
      <c r="G8" s="5"/>
      <c r="H8" s="3"/>
      <c r="I8" s="2"/>
      <c r="J8" s="2"/>
      <c r="K8" s="2"/>
    </row>
    <row r="9" spans="1:11" ht="16" thickTop="1" x14ac:dyDescent="0.2"/>
    <row r="15" spans="1:11" x14ac:dyDescent="0.2">
      <c r="G15" s="56"/>
    </row>
    <row r="55" spans="2:2" x14ac:dyDescent="0.2">
      <c r="B55" s="110"/>
    </row>
  </sheetData>
  <customSheetViews>
    <customSheetView guid="{B4A8B348-A058-4596-80D0-19540C70760D}" scale="112" showPageBreaks="1" fitToPage="1" view="pageLayout" topLeftCell="A28">
      <selection activeCell="H6" sqref="H6"/>
      <pageMargins left="0.4" right="0.4" top="0.75" bottom="0.75" header="0.3" footer="0.3"/>
      <pageSetup fitToHeight="2" orientation="portrait" horizontalDpi="4294967292" verticalDpi="4294967292" r:id="rId1"/>
    </customSheetView>
  </customSheetViews>
  <mergeCells count="14">
    <mergeCell ref="E8:F8"/>
    <mergeCell ref="C8:D8"/>
    <mergeCell ref="A7:B7"/>
    <mergeCell ref="A8:B8"/>
    <mergeCell ref="A6:B6"/>
    <mergeCell ref="C6:D6"/>
    <mergeCell ref="E6:F6"/>
    <mergeCell ref="C7:D7"/>
    <mergeCell ref="E7:F7"/>
    <mergeCell ref="A1:D1"/>
    <mergeCell ref="A2:D2"/>
    <mergeCell ref="A3:D3"/>
    <mergeCell ref="A4:D4"/>
    <mergeCell ref="A5:F5"/>
  </mergeCells>
  <phoneticPr fontId="15" type="noConversion"/>
  <hyperlinks>
    <hyperlink ref="A4" r:id="rId2"/>
  </hyperlinks>
  <printOptions horizontalCentered="1"/>
  <pageMargins left="0.5" right="0.5" top="0.7" bottom="0.7" header="0.01" footer="0.01"/>
  <pageSetup scale="75" orientation="portrait" horizontalDpi="4294967292" verticalDpi="4294967292"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P319"/>
  <sheetViews>
    <sheetView zoomScale="80" zoomScaleNormal="80" zoomScaleSheetLayoutView="80" zoomScalePageLayoutView="80" workbookViewId="0">
      <selection activeCell="I4" sqref="I4"/>
    </sheetView>
  </sheetViews>
  <sheetFormatPr baseColWidth="10" defaultColWidth="8.83203125" defaultRowHeight="15" x14ac:dyDescent="0.2"/>
  <cols>
    <col min="1" max="1" width="16.6640625" style="9" customWidth="1"/>
    <col min="2" max="2" width="11.33203125" style="9" customWidth="1"/>
    <col min="3" max="3" width="12.83203125" style="9" customWidth="1"/>
    <col min="4" max="4" width="11.6640625" style="9" customWidth="1"/>
    <col min="5" max="5" width="15.33203125" style="9" customWidth="1"/>
    <col min="6" max="6" width="17.33203125" style="9" customWidth="1"/>
    <col min="7" max="7" width="41" style="33" customWidth="1"/>
    <col min="8" max="8" width="1.1640625" style="9" customWidth="1"/>
    <col min="9" max="9" width="56.1640625" style="9" customWidth="1"/>
    <col min="10" max="13" width="19.6640625" style="9" customWidth="1"/>
    <col min="14" max="14" width="9.1640625" style="9" customWidth="1"/>
    <col min="15" max="15" width="26.33203125" style="9" customWidth="1"/>
    <col min="16" max="16384" width="8.83203125" style="9"/>
  </cols>
  <sheetData>
    <row r="1" spans="1:16" s="124" customFormat="1" ht="25" customHeight="1" x14ac:dyDescent="0.2">
      <c r="A1" s="123" t="s">
        <v>38</v>
      </c>
      <c r="C1" s="125"/>
      <c r="D1" s="126"/>
      <c r="E1" s="64"/>
      <c r="F1" s="65"/>
      <c r="H1" s="122"/>
      <c r="I1" s="122" t="s">
        <v>38</v>
      </c>
      <c r="J1" s="122"/>
      <c r="K1" s="64"/>
      <c r="L1" s="64"/>
      <c r="M1" s="65"/>
      <c r="N1" s="65"/>
    </row>
    <row r="2" spans="1:16" s="124" customFormat="1" ht="25" customHeight="1" x14ac:dyDescent="0.2">
      <c r="A2" s="122" t="s">
        <v>39</v>
      </c>
      <c r="B2" s="127"/>
      <c r="C2" s="125"/>
      <c r="D2" s="126"/>
      <c r="E2" s="64"/>
      <c r="F2" s="65"/>
      <c r="H2" s="122"/>
      <c r="I2" s="122" t="s">
        <v>39</v>
      </c>
      <c r="J2" s="122"/>
      <c r="K2" s="65"/>
      <c r="L2" s="65"/>
      <c r="M2" s="65"/>
      <c r="N2" s="65"/>
    </row>
    <row r="3" spans="1:16" s="124" customFormat="1" ht="25" customHeight="1" x14ac:dyDescent="0.2">
      <c r="A3" s="125" t="s">
        <v>65</v>
      </c>
      <c r="B3" s="127"/>
      <c r="C3" s="125"/>
      <c r="D3" s="126"/>
      <c r="E3" s="64"/>
      <c r="F3" s="65"/>
      <c r="H3" s="122"/>
      <c r="I3" s="128" t="s">
        <v>65</v>
      </c>
      <c r="J3" s="128"/>
      <c r="K3" s="129"/>
      <c r="L3" s="129"/>
      <c r="M3" s="129"/>
      <c r="N3" s="65"/>
    </row>
    <row r="4" spans="1:16" s="124" customFormat="1" ht="25" customHeight="1" thickBot="1" x14ac:dyDescent="0.25">
      <c r="A4" s="113" t="s">
        <v>60</v>
      </c>
      <c r="B4" s="127"/>
      <c r="C4" s="125"/>
      <c r="D4" s="126"/>
      <c r="E4" s="64"/>
      <c r="F4" s="65"/>
      <c r="H4" s="122"/>
      <c r="I4" s="113" t="s">
        <v>60</v>
      </c>
      <c r="J4" s="113"/>
      <c r="K4" s="129"/>
      <c r="L4" s="129"/>
      <c r="M4" s="129"/>
      <c r="N4" s="65"/>
    </row>
    <row r="5" spans="1:16" s="65" customFormat="1" ht="20" customHeight="1" x14ac:dyDescent="0.2">
      <c r="A5" s="162" t="s">
        <v>47</v>
      </c>
      <c r="B5" s="163"/>
      <c r="C5" s="163"/>
      <c r="D5" s="163"/>
      <c r="E5" s="163"/>
      <c r="F5" s="163"/>
      <c r="G5" s="164"/>
      <c r="H5" s="64"/>
      <c r="I5" s="171" t="s">
        <v>43</v>
      </c>
      <c r="J5" s="172"/>
      <c r="K5" s="172"/>
      <c r="L5" s="172"/>
      <c r="M5" s="173"/>
    </row>
    <row r="6" spans="1:16" s="65" customFormat="1" ht="20" customHeight="1" thickBot="1" x14ac:dyDescent="0.25">
      <c r="A6" s="165"/>
      <c r="B6" s="166"/>
      <c r="C6" s="166"/>
      <c r="D6" s="166"/>
      <c r="E6" s="166"/>
      <c r="F6" s="166"/>
      <c r="G6" s="167"/>
      <c r="H6" s="66"/>
      <c r="I6" s="174"/>
      <c r="J6" s="175"/>
      <c r="K6" s="175"/>
      <c r="L6" s="175"/>
      <c r="M6" s="176"/>
      <c r="P6" s="120"/>
    </row>
    <row r="7" spans="1:16" ht="18" customHeight="1" thickBot="1" x14ac:dyDescent="0.25">
      <c r="A7" s="67" t="s">
        <v>0</v>
      </c>
      <c r="B7" s="67" t="s">
        <v>1</v>
      </c>
      <c r="C7" s="67" t="s">
        <v>2</v>
      </c>
      <c r="D7" s="67" t="s">
        <v>3</v>
      </c>
      <c r="E7" s="67" t="s">
        <v>4</v>
      </c>
      <c r="F7" s="67" t="s">
        <v>7</v>
      </c>
      <c r="G7" s="67" t="s">
        <v>8</v>
      </c>
      <c r="H7" s="10"/>
      <c r="I7" s="168"/>
      <c r="J7" s="169" t="s">
        <v>61</v>
      </c>
      <c r="K7" s="169" t="s">
        <v>55</v>
      </c>
      <c r="L7" s="179" t="s">
        <v>62</v>
      </c>
      <c r="M7" s="169" t="s">
        <v>56</v>
      </c>
      <c r="N7" s="11"/>
    </row>
    <row r="8" spans="1:16" ht="35" customHeight="1" thickBot="1" x14ac:dyDescent="0.25">
      <c r="A8" s="111" t="s">
        <v>54</v>
      </c>
      <c r="B8" s="68" t="s">
        <v>50</v>
      </c>
      <c r="C8" s="68" t="s">
        <v>53</v>
      </c>
      <c r="D8" s="68" t="s">
        <v>52</v>
      </c>
      <c r="E8" s="68" t="s">
        <v>51</v>
      </c>
      <c r="F8" s="68" t="s">
        <v>58</v>
      </c>
      <c r="G8" s="68" t="s">
        <v>9</v>
      </c>
      <c r="H8" s="12"/>
      <c r="I8" s="168"/>
      <c r="J8" s="169"/>
      <c r="K8" s="169"/>
      <c r="L8" s="179"/>
      <c r="M8" s="169"/>
      <c r="N8" s="11"/>
      <c r="P8" s="119"/>
    </row>
    <row r="9" spans="1:16" ht="18" customHeight="1" thickBot="1" x14ac:dyDescent="0.25">
      <c r="A9" s="69" t="s">
        <v>11</v>
      </c>
      <c r="B9" s="74">
        <v>41478</v>
      </c>
      <c r="C9" s="72" t="s">
        <v>13</v>
      </c>
      <c r="D9" s="72">
        <v>1</v>
      </c>
      <c r="E9" s="75">
        <v>1</v>
      </c>
      <c r="F9" s="112">
        <f t="shared" ref="F9:F72" si="0">IFERROR(LOG(E9),"")</f>
        <v>0</v>
      </c>
      <c r="G9" s="76" t="s">
        <v>59</v>
      </c>
      <c r="I9" s="73" t="s">
        <v>10</v>
      </c>
      <c r="J9" s="67">
        <v>126</v>
      </c>
      <c r="K9" s="78">
        <v>2.1</v>
      </c>
      <c r="L9" s="117">
        <v>410</v>
      </c>
      <c r="M9" s="67">
        <v>2.61</v>
      </c>
      <c r="N9" s="13"/>
    </row>
    <row r="10" spans="1:16" ht="18" customHeight="1" thickBot="1" x14ac:dyDescent="0.25">
      <c r="A10" s="69" t="s">
        <v>11</v>
      </c>
      <c r="B10" s="74">
        <v>41485</v>
      </c>
      <c r="C10" s="72" t="s">
        <v>14</v>
      </c>
      <c r="D10" s="72">
        <v>2</v>
      </c>
      <c r="E10" s="75">
        <v>15</v>
      </c>
      <c r="F10" s="112">
        <f t="shared" si="0"/>
        <v>1.1760912590556813</v>
      </c>
      <c r="G10" s="76"/>
      <c r="I10" s="70" t="s">
        <v>45</v>
      </c>
      <c r="J10" s="118">
        <f ca="1">IFERROR(10^K10, "")</f>
        <v>100.74084722318099</v>
      </c>
      <c r="K10" s="79">
        <f ca="1">IFERROR(AVERAGE(OFFSET(F9,COUNT(F9:F296)-MIN(COUNT(F9:F296),20),0,MIN(COUNT(F9:F296),20),1)),"")</f>
        <v>2.0032055989219826</v>
      </c>
      <c r="L10" s="118">
        <f ca="1">IFERROR(10^M10,"")</f>
        <v>874.49005273291129</v>
      </c>
      <c r="M10" s="79">
        <f ca="1">IFERROR(K10+(1.282*(STDEV(OFFSET(F9,COUNT(F9:F296)-MIN(COUNT(F9:F296),20),0,MIN(COUNT(F9:F296),20),1)))),"")</f>
        <v>2.9417548737714969</v>
      </c>
      <c r="N10" s="14"/>
    </row>
    <row r="11" spans="1:16" ht="18" customHeight="1" thickBot="1" x14ac:dyDescent="0.25">
      <c r="A11" s="69" t="s">
        <v>11</v>
      </c>
      <c r="B11" s="74">
        <v>41492</v>
      </c>
      <c r="C11" s="72" t="s">
        <v>15</v>
      </c>
      <c r="D11" s="72">
        <v>3</v>
      </c>
      <c r="E11" s="75">
        <v>560</v>
      </c>
      <c r="F11" s="112">
        <f t="shared" si="0"/>
        <v>2.7481880270062002</v>
      </c>
      <c r="G11" s="76"/>
      <c r="I11" s="70" t="s">
        <v>44</v>
      </c>
      <c r="J11" s="178"/>
      <c r="K11" s="78">
        <f ca="1">IFERROR(K10-K9,"")</f>
        <v>-9.6794401078017511E-2</v>
      </c>
      <c r="L11" s="177"/>
      <c r="M11" s="79">
        <f ca="1">IFERROR(M10-M9,"")</f>
        <v>0.33175487377149704</v>
      </c>
      <c r="N11" s="15"/>
    </row>
    <row r="12" spans="1:16" ht="18" customHeight="1" thickBot="1" x14ac:dyDescent="0.25">
      <c r="A12" s="69" t="s">
        <v>11</v>
      </c>
      <c r="B12" s="74">
        <v>41499</v>
      </c>
      <c r="C12" s="72" t="s">
        <v>16</v>
      </c>
      <c r="D12" s="72">
        <v>4</v>
      </c>
      <c r="E12" s="75">
        <v>150</v>
      </c>
      <c r="F12" s="112">
        <f t="shared" si="0"/>
        <v>2.1760912590556813</v>
      </c>
      <c r="G12" s="76"/>
      <c r="I12" s="71" t="s">
        <v>46</v>
      </c>
      <c r="J12" s="178"/>
      <c r="K12" s="121" t="str">
        <f ca="1">IFERROR(IF(K11="","",IF(K11&lt;=0,"Yes","No")),"")</f>
        <v>Yes</v>
      </c>
      <c r="L12" s="177"/>
      <c r="M12" s="121" t="str">
        <f ca="1">IFERROR(IF(M11="","",IF(M11&lt;=0,"Yes","No")),"")</f>
        <v>No</v>
      </c>
      <c r="N12" s="108"/>
    </row>
    <row r="13" spans="1:16" ht="18" customHeight="1" thickBot="1" x14ac:dyDescent="0.25">
      <c r="A13" s="69" t="s">
        <v>11</v>
      </c>
      <c r="B13" s="74">
        <v>41506</v>
      </c>
      <c r="C13" s="72" t="s">
        <v>17</v>
      </c>
      <c r="D13" s="72">
        <v>5</v>
      </c>
      <c r="E13" s="75">
        <v>100</v>
      </c>
      <c r="F13" s="112">
        <f t="shared" si="0"/>
        <v>2</v>
      </c>
      <c r="G13" s="76"/>
      <c r="I13" s="161" t="s">
        <v>34</v>
      </c>
      <c r="J13" s="178"/>
      <c r="K13" s="170" t="str">
        <f ca="1">IF(K11="","",IF(K11&lt;=0,"No","Yes"))</f>
        <v>No</v>
      </c>
      <c r="L13" s="177"/>
      <c r="M13" s="170" t="str">
        <f ca="1">IF(M11="","",IF(M11&lt;=0,"No","Yes"))</f>
        <v>Yes</v>
      </c>
      <c r="N13" s="109"/>
    </row>
    <row r="14" spans="1:16" ht="18" customHeight="1" thickBot="1" x14ac:dyDescent="0.25">
      <c r="A14" s="69" t="s">
        <v>11</v>
      </c>
      <c r="B14" s="74">
        <v>41787</v>
      </c>
      <c r="C14" s="72" t="s">
        <v>18</v>
      </c>
      <c r="D14" s="72">
        <v>6</v>
      </c>
      <c r="E14" s="75">
        <v>21</v>
      </c>
      <c r="F14" s="112">
        <f t="shared" si="0"/>
        <v>1.3222192947339193</v>
      </c>
      <c r="G14" s="76"/>
      <c r="H14" s="16"/>
      <c r="I14" s="161"/>
      <c r="J14" s="178"/>
      <c r="K14" s="170"/>
      <c r="L14" s="177"/>
      <c r="M14" s="170"/>
      <c r="N14" s="11"/>
    </row>
    <row r="15" spans="1:16" ht="18" customHeight="1" thickBot="1" x14ac:dyDescent="0.25">
      <c r="A15" s="69" t="s">
        <v>11</v>
      </c>
      <c r="B15" s="74">
        <v>41800</v>
      </c>
      <c r="C15" s="72" t="s">
        <v>19</v>
      </c>
      <c r="D15" s="72">
        <v>7</v>
      </c>
      <c r="E15" s="75">
        <v>34</v>
      </c>
      <c r="F15" s="112">
        <f t="shared" si="0"/>
        <v>1.5314789170422551</v>
      </c>
      <c r="G15" s="76"/>
      <c r="H15" s="17"/>
      <c r="I15" s="161" t="s">
        <v>49</v>
      </c>
      <c r="J15" s="178"/>
      <c r="K15" s="160">
        <f ca="1">IF(K11="","",IF(K12="Yes", 0,IF(K11&lt;=0.5,1,IF(K11&lt;=1,2,IF(K11&lt;=1.5,3,IF(K11&lt;=2,4,"&gt; 4 days ; see § 112.45(b)"))))))</f>
        <v>0</v>
      </c>
      <c r="L15" s="177"/>
      <c r="M15" s="160">
        <f ca="1">IF(M11="","",IF(M12="Yes", 0,IF(M11&lt;=0.5,1,IF(M11&lt;=1,2,IF(M11&lt;=1.5,3,IF(M11&lt;=2,4,"&gt; 4 days ; see § 112.45(b)"))))))</f>
        <v>1</v>
      </c>
      <c r="N15" s="18"/>
    </row>
    <row r="16" spans="1:16" ht="18" customHeight="1" thickBot="1" x14ac:dyDescent="0.25">
      <c r="A16" s="69" t="s">
        <v>11</v>
      </c>
      <c r="B16" s="74">
        <v>41807</v>
      </c>
      <c r="C16" s="72" t="s">
        <v>20</v>
      </c>
      <c r="D16" s="72">
        <v>8</v>
      </c>
      <c r="E16" s="75">
        <v>130</v>
      </c>
      <c r="F16" s="112">
        <f t="shared" si="0"/>
        <v>2.1139433523068369</v>
      </c>
      <c r="G16" s="76"/>
      <c r="I16" s="161"/>
      <c r="J16" s="178"/>
      <c r="K16" s="160"/>
      <c r="L16" s="177"/>
      <c r="M16" s="160"/>
      <c r="N16" s="18"/>
    </row>
    <row r="17" spans="1:14" ht="18" customHeight="1" thickBot="1" x14ac:dyDescent="0.25">
      <c r="A17" s="69" t="s">
        <v>11</v>
      </c>
      <c r="B17" s="74">
        <v>41835</v>
      </c>
      <c r="C17" s="72" t="s">
        <v>21</v>
      </c>
      <c r="D17" s="72">
        <v>9</v>
      </c>
      <c r="E17" s="75">
        <v>5</v>
      </c>
      <c r="F17" s="112">
        <f t="shared" si="0"/>
        <v>0.69897000433601886</v>
      </c>
      <c r="G17" s="76"/>
      <c r="I17" s="161"/>
      <c r="J17" s="178"/>
      <c r="K17" s="160"/>
      <c r="L17" s="177"/>
      <c r="M17" s="160"/>
      <c r="N17" s="18"/>
    </row>
    <row r="18" spans="1:14" ht="18" customHeight="1" thickBot="1" x14ac:dyDescent="0.25">
      <c r="A18" s="69" t="s">
        <v>11</v>
      </c>
      <c r="B18" s="74">
        <v>41849</v>
      </c>
      <c r="C18" s="72" t="s">
        <v>22</v>
      </c>
      <c r="D18" s="72">
        <v>10</v>
      </c>
      <c r="E18" s="75">
        <v>390</v>
      </c>
      <c r="F18" s="112">
        <f t="shared" si="0"/>
        <v>2.5910646070264991</v>
      </c>
      <c r="G18" s="76"/>
      <c r="I18" s="161"/>
      <c r="J18" s="178"/>
      <c r="K18" s="160"/>
      <c r="L18" s="177"/>
      <c r="M18" s="160"/>
      <c r="N18" s="20"/>
    </row>
    <row r="19" spans="1:14" ht="18" customHeight="1" thickBot="1" x14ac:dyDescent="0.25">
      <c r="A19" s="69" t="s">
        <v>11</v>
      </c>
      <c r="B19" s="74">
        <v>41863</v>
      </c>
      <c r="C19" s="72" t="s">
        <v>23</v>
      </c>
      <c r="D19" s="72">
        <v>11</v>
      </c>
      <c r="E19" s="75">
        <v>940</v>
      </c>
      <c r="F19" s="112">
        <f t="shared" si="0"/>
        <v>2.9731278535996988</v>
      </c>
      <c r="G19" s="76" t="s">
        <v>48</v>
      </c>
      <c r="I19" s="19"/>
      <c r="J19" s="19"/>
      <c r="K19" s="20"/>
      <c r="L19" s="20"/>
      <c r="M19" s="21"/>
      <c r="N19" s="20"/>
    </row>
    <row r="20" spans="1:14" ht="18" customHeight="1" thickBot="1" x14ac:dyDescent="0.25">
      <c r="A20" s="69" t="s">
        <v>11</v>
      </c>
      <c r="B20" s="74">
        <v>41870</v>
      </c>
      <c r="C20" s="72" t="s">
        <v>24</v>
      </c>
      <c r="D20" s="72">
        <v>12</v>
      </c>
      <c r="E20" s="75">
        <v>300</v>
      </c>
      <c r="F20" s="112">
        <f t="shared" si="0"/>
        <v>2.4771212547196626</v>
      </c>
      <c r="G20" s="76"/>
      <c r="I20" s="159" t="s">
        <v>57</v>
      </c>
      <c r="J20" s="159"/>
      <c r="K20" s="159"/>
      <c r="L20" s="159"/>
      <c r="M20" s="159"/>
    </row>
    <row r="21" spans="1:14" ht="18" customHeight="1" thickBot="1" x14ac:dyDescent="0.25">
      <c r="A21" s="69" t="s">
        <v>11</v>
      </c>
      <c r="B21" s="74">
        <v>42143</v>
      </c>
      <c r="C21" s="72" t="s">
        <v>25</v>
      </c>
      <c r="D21" s="72">
        <v>13</v>
      </c>
      <c r="E21" s="75">
        <v>27</v>
      </c>
      <c r="F21" s="112">
        <f t="shared" si="0"/>
        <v>1.4313637641589874</v>
      </c>
      <c r="G21" s="76"/>
      <c r="I21" s="159"/>
      <c r="J21" s="159"/>
      <c r="K21" s="159"/>
      <c r="L21" s="159"/>
      <c r="M21" s="159"/>
    </row>
    <row r="22" spans="1:14" ht="18" customHeight="1" thickBot="1" x14ac:dyDescent="0.25">
      <c r="A22" s="69" t="s">
        <v>11</v>
      </c>
      <c r="B22" s="74">
        <v>42157</v>
      </c>
      <c r="C22" s="72" t="s">
        <v>26</v>
      </c>
      <c r="D22" s="72">
        <v>14</v>
      </c>
      <c r="E22" s="75">
        <v>52</v>
      </c>
      <c r="F22" s="112">
        <f t="shared" si="0"/>
        <v>1.7160033436347992</v>
      </c>
      <c r="G22" s="76"/>
      <c r="I22" s="159"/>
      <c r="J22" s="159"/>
      <c r="K22" s="159"/>
      <c r="L22" s="159"/>
      <c r="M22" s="159"/>
    </row>
    <row r="23" spans="1:14" ht="18" customHeight="1" thickBot="1" x14ac:dyDescent="0.25">
      <c r="A23" s="69" t="s">
        <v>11</v>
      </c>
      <c r="B23" s="74">
        <v>42164</v>
      </c>
      <c r="C23" s="72" t="s">
        <v>27</v>
      </c>
      <c r="D23" s="72">
        <v>15</v>
      </c>
      <c r="E23" s="75">
        <v>160</v>
      </c>
      <c r="F23" s="112">
        <f t="shared" si="0"/>
        <v>2.2041199826559246</v>
      </c>
      <c r="G23" s="76"/>
    </row>
    <row r="24" spans="1:14" ht="18" customHeight="1" thickBot="1" x14ac:dyDescent="0.25">
      <c r="A24" s="69" t="s">
        <v>11</v>
      </c>
      <c r="B24" s="74">
        <v>42178</v>
      </c>
      <c r="C24" s="72" t="s">
        <v>28</v>
      </c>
      <c r="D24" s="72">
        <v>16</v>
      </c>
      <c r="E24" s="75">
        <v>50</v>
      </c>
      <c r="F24" s="112">
        <f t="shared" si="0"/>
        <v>1.6989700043360187</v>
      </c>
      <c r="G24" s="76"/>
    </row>
    <row r="25" spans="1:14" ht="18" customHeight="1" thickBot="1" x14ac:dyDescent="0.25">
      <c r="A25" s="69" t="s">
        <v>11</v>
      </c>
      <c r="B25" s="74">
        <v>42199</v>
      </c>
      <c r="C25" s="72" t="s">
        <v>29</v>
      </c>
      <c r="D25" s="72">
        <v>17</v>
      </c>
      <c r="E25" s="75">
        <v>1000</v>
      </c>
      <c r="F25" s="112">
        <f t="shared" si="0"/>
        <v>3</v>
      </c>
      <c r="G25" s="76"/>
    </row>
    <row r="26" spans="1:14" ht="18" customHeight="1" thickBot="1" x14ac:dyDescent="0.25">
      <c r="A26" s="69" t="s">
        <v>11</v>
      </c>
      <c r="B26" s="74">
        <v>42213</v>
      </c>
      <c r="C26" s="72" t="s">
        <v>30</v>
      </c>
      <c r="D26" s="72">
        <v>18</v>
      </c>
      <c r="E26" s="75">
        <v>200</v>
      </c>
      <c r="F26" s="112">
        <f t="shared" si="0"/>
        <v>2.3010299956639813</v>
      </c>
      <c r="G26" s="76"/>
    </row>
    <row r="27" spans="1:14" ht="18" customHeight="1" thickBot="1" x14ac:dyDescent="0.25">
      <c r="A27" s="69" t="s">
        <v>11</v>
      </c>
      <c r="B27" s="74">
        <v>42227</v>
      </c>
      <c r="C27" s="72" t="s">
        <v>31</v>
      </c>
      <c r="D27" s="72">
        <v>29</v>
      </c>
      <c r="E27" s="75">
        <v>18</v>
      </c>
      <c r="F27" s="112">
        <f t="shared" si="0"/>
        <v>1.255272505103306</v>
      </c>
      <c r="G27" s="76"/>
    </row>
    <row r="28" spans="1:14" ht="18" customHeight="1" thickBot="1" x14ac:dyDescent="0.25">
      <c r="A28" s="69" t="s">
        <v>11</v>
      </c>
      <c r="B28" s="74">
        <v>42241</v>
      </c>
      <c r="C28" s="72" t="s">
        <v>32</v>
      </c>
      <c r="D28" s="72">
        <v>20</v>
      </c>
      <c r="E28" s="75">
        <v>3</v>
      </c>
      <c r="F28" s="112">
        <f t="shared" si="0"/>
        <v>0.47712125471966244</v>
      </c>
      <c r="G28" s="76"/>
    </row>
    <row r="29" spans="1:14" ht="18" customHeight="1" thickBot="1" x14ac:dyDescent="0.25">
      <c r="A29" s="69" t="s">
        <v>12</v>
      </c>
      <c r="B29" s="74">
        <v>42514</v>
      </c>
      <c r="C29" s="72" t="s">
        <v>14</v>
      </c>
      <c r="D29" s="72">
        <v>1</v>
      </c>
      <c r="E29" s="75">
        <v>600</v>
      </c>
      <c r="F29" s="112">
        <f t="shared" si="0"/>
        <v>2.7781512503836434</v>
      </c>
      <c r="G29" s="116"/>
    </row>
    <row r="30" spans="1:14" ht="18" customHeight="1" thickBot="1" x14ac:dyDescent="0.25">
      <c r="A30" s="69" t="s">
        <v>12</v>
      </c>
      <c r="B30" s="74">
        <v>42528</v>
      </c>
      <c r="C30" s="72" t="s">
        <v>19</v>
      </c>
      <c r="D30" s="72">
        <v>2</v>
      </c>
      <c r="E30" s="75">
        <v>800</v>
      </c>
      <c r="F30" s="112">
        <f t="shared" si="0"/>
        <v>2.9030899869919438</v>
      </c>
      <c r="G30" s="76"/>
    </row>
    <row r="31" spans="1:14" ht="18" customHeight="1" thickBot="1" x14ac:dyDescent="0.25">
      <c r="A31" s="69" t="s">
        <v>12</v>
      </c>
      <c r="B31" s="74">
        <v>42556</v>
      </c>
      <c r="C31" s="72" t="s">
        <v>24</v>
      </c>
      <c r="D31" s="72">
        <v>3</v>
      </c>
      <c r="E31" s="75">
        <v>200</v>
      </c>
      <c r="F31" s="112">
        <f t="shared" si="0"/>
        <v>2.3010299956639813</v>
      </c>
      <c r="G31" s="76"/>
    </row>
    <row r="32" spans="1:14" ht="18" customHeight="1" thickBot="1" x14ac:dyDescent="0.25">
      <c r="A32" s="69" t="s">
        <v>12</v>
      </c>
      <c r="B32" s="74">
        <v>42570</v>
      </c>
      <c r="C32" s="72" t="s">
        <v>33</v>
      </c>
      <c r="D32" s="72">
        <v>4</v>
      </c>
      <c r="E32" s="75">
        <v>65</v>
      </c>
      <c r="F32" s="112">
        <f t="shared" si="0"/>
        <v>1.8129133566428555</v>
      </c>
      <c r="G32" s="76"/>
      <c r="H32" s="17"/>
    </row>
    <row r="33" spans="1:13" ht="18" customHeight="1" thickBot="1" x14ac:dyDescent="0.25">
      <c r="A33" s="69" t="s">
        <v>12</v>
      </c>
      <c r="B33" s="74">
        <v>42591</v>
      </c>
      <c r="C33" s="72" t="s">
        <v>29</v>
      </c>
      <c r="D33" s="72">
        <v>5</v>
      </c>
      <c r="E33" s="75">
        <v>300</v>
      </c>
      <c r="F33" s="112">
        <f t="shared" si="0"/>
        <v>2.4771212547196626</v>
      </c>
      <c r="G33" s="77"/>
    </row>
    <row r="34" spans="1:13" ht="18" customHeight="1" thickBot="1" x14ac:dyDescent="0.25">
      <c r="A34" s="69"/>
      <c r="B34" s="74"/>
      <c r="C34" s="72"/>
      <c r="D34" s="72"/>
      <c r="E34" s="75"/>
      <c r="F34" s="112" t="str">
        <f t="shared" si="0"/>
        <v/>
      </c>
      <c r="G34" s="76"/>
    </row>
    <row r="35" spans="1:13" ht="18" customHeight="1" thickBot="1" x14ac:dyDescent="0.25">
      <c r="A35" s="69"/>
      <c r="B35" s="74"/>
      <c r="C35" s="72"/>
      <c r="D35" s="72"/>
      <c r="E35" s="75"/>
      <c r="F35" s="112" t="str">
        <f t="shared" si="0"/>
        <v/>
      </c>
      <c r="G35" s="76"/>
    </row>
    <row r="36" spans="1:13" ht="18" customHeight="1" thickBot="1" x14ac:dyDescent="0.25">
      <c r="A36" s="69"/>
      <c r="B36" s="74"/>
      <c r="C36" s="72"/>
      <c r="D36" s="72"/>
      <c r="E36" s="75"/>
      <c r="F36" s="112" t="str">
        <f t="shared" si="0"/>
        <v/>
      </c>
      <c r="G36" s="76"/>
    </row>
    <row r="37" spans="1:13" ht="18" customHeight="1" thickBot="1" x14ac:dyDescent="0.25">
      <c r="A37" s="69"/>
      <c r="B37" s="74"/>
      <c r="C37" s="72"/>
      <c r="D37" s="72"/>
      <c r="E37" s="75"/>
      <c r="F37" s="112" t="str">
        <f t="shared" si="0"/>
        <v/>
      </c>
      <c r="G37" s="76"/>
      <c r="H37" s="17"/>
    </row>
    <row r="38" spans="1:13" ht="18" customHeight="1" thickBot="1" x14ac:dyDescent="0.25">
      <c r="A38" s="69"/>
      <c r="B38" s="74"/>
      <c r="C38" s="72"/>
      <c r="D38" s="72"/>
      <c r="E38" s="75"/>
      <c r="F38" s="112" t="str">
        <f t="shared" si="0"/>
        <v/>
      </c>
      <c r="G38" s="76"/>
      <c r="H38" s="17"/>
      <c r="I38" s="17"/>
      <c r="J38" s="17"/>
      <c r="K38" s="17"/>
      <c r="L38" s="17"/>
      <c r="M38" s="17"/>
    </row>
    <row r="39" spans="1:13" ht="18" customHeight="1" thickBot="1" x14ac:dyDescent="0.25">
      <c r="A39" s="69"/>
      <c r="B39" s="74"/>
      <c r="C39" s="72"/>
      <c r="D39" s="72"/>
      <c r="E39" s="75"/>
      <c r="F39" s="112" t="str">
        <f t="shared" si="0"/>
        <v/>
      </c>
      <c r="G39" s="76"/>
      <c r="H39" s="22"/>
      <c r="I39" s="22"/>
      <c r="J39" s="22"/>
      <c r="K39" s="22"/>
      <c r="L39" s="22"/>
      <c r="M39" s="23"/>
    </row>
    <row r="40" spans="1:13" ht="18" customHeight="1" thickBot="1" x14ac:dyDescent="0.25">
      <c r="A40" s="69"/>
      <c r="B40" s="74"/>
      <c r="C40" s="72"/>
      <c r="D40" s="72"/>
      <c r="E40" s="75"/>
      <c r="F40" s="112" t="str">
        <f t="shared" si="0"/>
        <v/>
      </c>
      <c r="G40" s="76"/>
      <c r="H40" s="24"/>
      <c r="I40" s="25"/>
      <c r="J40" s="25"/>
      <c r="K40" s="25"/>
      <c r="L40" s="25"/>
      <c r="M40" s="26"/>
    </row>
    <row r="41" spans="1:13" ht="18" customHeight="1" thickBot="1" x14ac:dyDescent="0.25">
      <c r="A41" s="69"/>
      <c r="B41" s="74"/>
      <c r="C41" s="72"/>
      <c r="D41" s="72"/>
      <c r="E41" s="75"/>
      <c r="F41" s="112" t="str">
        <f t="shared" si="0"/>
        <v/>
      </c>
      <c r="G41" s="76"/>
      <c r="H41" s="27"/>
      <c r="I41" s="25"/>
      <c r="J41" s="25"/>
      <c r="K41" s="25"/>
      <c r="L41" s="25"/>
      <c r="M41" s="28"/>
    </row>
    <row r="42" spans="1:13" ht="18" customHeight="1" thickBot="1" x14ac:dyDescent="0.25">
      <c r="A42" s="69"/>
      <c r="B42" s="74"/>
      <c r="C42" s="72"/>
      <c r="D42" s="72"/>
      <c r="E42" s="75"/>
      <c r="F42" s="112" t="str">
        <f t="shared" si="0"/>
        <v/>
      </c>
      <c r="G42" s="76"/>
    </row>
    <row r="43" spans="1:13" ht="18" customHeight="1" thickBot="1" x14ac:dyDescent="0.25">
      <c r="A43" s="69"/>
      <c r="B43" s="74"/>
      <c r="C43" s="72"/>
      <c r="D43" s="72"/>
      <c r="E43" s="75"/>
      <c r="F43" s="112" t="str">
        <f t="shared" si="0"/>
        <v/>
      </c>
      <c r="G43" s="76"/>
    </row>
    <row r="44" spans="1:13" ht="18" customHeight="1" thickBot="1" x14ac:dyDescent="0.25">
      <c r="A44" s="69"/>
      <c r="B44" s="74"/>
      <c r="C44" s="72"/>
      <c r="D44" s="72"/>
      <c r="E44" s="75"/>
      <c r="F44" s="112" t="str">
        <f t="shared" si="0"/>
        <v/>
      </c>
      <c r="G44" s="76"/>
    </row>
    <row r="45" spans="1:13" ht="18" customHeight="1" thickBot="1" x14ac:dyDescent="0.25">
      <c r="A45" s="69"/>
      <c r="B45" s="74"/>
      <c r="C45" s="72"/>
      <c r="D45" s="72"/>
      <c r="E45" s="75"/>
      <c r="F45" s="112" t="str">
        <f t="shared" si="0"/>
        <v/>
      </c>
      <c r="G45" s="76"/>
    </row>
    <row r="46" spans="1:13" ht="18" customHeight="1" thickBot="1" x14ac:dyDescent="0.25">
      <c r="A46" s="69"/>
      <c r="B46" s="74"/>
      <c r="C46" s="72"/>
      <c r="D46" s="72"/>
      <c r="E46" s="75"/>
      <c r="F46" s="112" t="str">
        <f t="shared" si="0"/>
        <v/>
      </c>
      <c r="G46" s="76"/>
    </row>
    <row r="47" spans="1:13" ht="18" customHeight="1" thickBot="1" x14ac:dyDescent="0.25">
      <c r="A47" s="69"/>
      <c r="B47" s="74"/>
      <c r="C47" s="72"/>
      <c r="D47" s="72"/>
      <c r="E47" s="75"/>
      <c r="F47" s="112" t="str">
        <f t="shared" si="0"/>
        <v/>
      </c>
      <c r="G47" s="76"/>
    </row>
    <row r="48" spans="1:13" ht="18" customHeight="1" thickBot="1" x14ac:dyDescent="0.25">
      <c r="A48" s="69"/>
      <c r="B48" s="74"/>
      <c r="C48" s="72"/>
      <c r="D48" s="72"/>
      <c r="E48" s="75"/>
      <c r="F48" s="112" t="str">
        <f t="shared" si="0"/>
        <v/>
      </c>
      <c r="G48" s="76"/>
    </row>
    <row r="49" spans="1:7" ht="18" customHeight="1" thickBot="1" x14ac:dyDescent="0.25">
      <c r="A49" s="69"/>
      <c r="B49" s="74"/>
      <c r="C49" s="72"/>
      <c r="D49" s="72"/>
      <c r="E49" s="75"/>
      <c r="F49" s="112" t="str">
        <f t="shared" si="0"/>
        <v/>
      </c>
      <c r="G49" s="76"/>
    </row>
    <row r="50" spans="1:7" ht="18" customHeight="1" thickBot="1" x14ac:dyDescent="0.25">
      <c r="A50" s="69"/>
      <c r="B50" s="74"/>
      <c r="C50" s="72"/>
      <c r="D50" s="72"/>
      <c r="E50" s="75"/>
      <c r="F50" s="112" t="str">
        <f t="shared" si="0"/>
        <v/>
      </c>
      <c r="G50" s="76"/>
    </row>
    <row r="51" spans="1:7" ht="18" customHeight="1" thickBot="1" x14ac:dyDescent="0.25">
      <c r="A51" s="69"/>
      <c r="B51" s="74"/>
      <c r="C51" s="72"/>
      <c r="D51" s="72"/>
      <c r="E51" s="75"/>
      <c r="F51" s="112" t="str">
        <f t="shared" si="0"/>
        <v/>
      </c>
      <c r="G51" s="76"/>
    </row>
    <row r="52" spans="1:7" ht="18" customHeight="1" thickBot="1" x14ac:dyDescent="0.25">
      <c r="A52" s="69"/>
      <c r="B52" s="74"/>
      <c r="C52" s="72"/>
      <c r="D52" s="72"/>
      <c r="E52" s="75"/>
      <c r="F52" s="112" t="str">
        <f t="shared" si="0"/>
        <v/>
      </c>
      <c r="G52" s="76"/>
    </row>
    <row r="53" spans="1:7" ht="18" customHeight="1" thickBot="1" x14ac:dyDescent="0.25">
      <c r="A53" s="69"/>
      <c r="B53" s="74"/>
      <c r="C53" s="72"/>
      <c r="D53" s="72"/>
      <c r="E53" s="75"/>
      <c r="F53" s="112" t="str">
        <f t="shared" si="0"/>
        <v/>
      </c>
      <c r="G53" s="76"/>
    </row>
    <row r="54" spans="1:7" ht="18" customHeight="1" thickBot="1" x14ac:dyDescent="0.25">
      <c r="A54" s="69"/>
      <c r="B54" s="74"/>
      <c r="C54" s="72"/>
      <c r="D54" s="72"/>
      <c r="E54" s="75"/>
      <c r="F54" s="112" t="str">
        <f t="shared" si="0"/>
        <v/>
      </c>
      <c r="G54" s="76"/>
    </row>
    <row r="55" spans="1:7" ht="18" customHeight="1" thickBot="1" x14ac:dyDescent="0.25">
      <c r="A55" s="69"/>
      <c r="B55" s="74"/>
      <c r="C55" s="72"/>
      <c r="D55" s="72"/>
      <c r="E55" s="75"/>
      <c r="F55" s="112" t="str">
        <f t="shared" si="0"/>
        <v/>
      </c>
      <c r="G55" s="76"/>
    </row>
    <row r="56" spans="1:7" ht="18" customHeight="1" thickBot="1" x14ac:dyDescent="0.25">
      <c r="A56" s="69"/>
      <c r="B56" s="74"/>
      <c r="C56" s="72"/>
      <c r="D56" s="72"/>
      <c r="E56" s="75"/>
      <c r="F56" s="112" t="str">
        <f t="shared" si="0"/>
        <v/>
      </c>
      <c r="G56" s="76"/>
    </row>
    <row r="57" spans="1:7" ht="18" customHeight="1" thickBot="1" x14ac:dyDescent="0.25">
      <c r="A57" s="69"/>
      <c r="B57" s="74"/>
      <c r="C57" s="72"/>
      <c r="D57" s="72"/>
      <c r="E57" s="75"/>
      <c r="F57" s="112" t="str">
        <f t="shared" si="0"/>
        <v/>
      </c>
      <c r="G57" s="76"/>
    </row>
    <row r="58" spans="1:7" ht="18" customHeight="1" thickBot="1" x14ac:dyDescent="0.25">
      <c r="A58" s="69"/>
      <c r="B58" s="74"/>
      <c r="C58" s="72"/>
      <c r="D58" s="72"/>
      <c r="E58" s="75"/>
      <c r="F58" s="112" t="str">
        <f t="shared" si="0"/>
        <v/>
      </c>
      <c r="G58" s="76"/>
    </row>
    <row r="59" spans="1:7" ht="18" customHeight="1" thickBot="1" x14ac:dyDescent="0.25">
      <c r="A59" s="69"/>
      <c r="B59" s="74"/>
      <c r="C59" s="72"/>
      <c r="D59" s="72"/>
      <c r="E59" s="75"/>
      <c r="F59" s="112" t="str">
        <f t="shared" si="0"/>
        <v/>
      </c>
      <c r="G59" s="76"/>
    </row>
    <row r="60" spans="1:7" ht="18" customHeight="1" thickBot="1" x14ac:dyDescent="0.25">
      <c r="A60" s="69"/>
      <c r="B60" s="74"/>
      <c r="C60" s="72"/>
      <c r="D60" s="72"/>
      <c r="E60" s="75"/>
      <c r="F60" s="112" t="str">
        <f t="shared" si="0"/>
        <v/>
      </c>
      <c r="G60" s="76"/>
    </row>
    <row r="61" spans="1:7" ht="18" customHeight="1" thickBot="1" x14ac:dyDescent="0.25">
      <c r="A61" s="69"/>
      <c r="B61" s="74"/>
      <c r="C61" s="72"/>
      <c r="D61" s="72"/>
      <c r="E61" s="75"/>
      <c r="F61" s="112" t="str">
        <f t="shared" si="0"/>
        <v/>
      </c>
      <c r="G61" s="76"/>
    </row>
    <row r="62" spans="1:7" ht="18" customHeight="1" thickBot="1" x14ac:dyDescent="0.25">
      <c r="A62" s="69"/>
      <c r="B62" s="74"/>
      <c r="C62" s="72"/>
      <c r="D62" s="72"/>
      <c r="E62" s="75"/>
      <c r="F62" s="112" t="str">
        <f t="shared" si="0"/>
        <v/>
      </c>
      <c r="G62" s="76"/>
    </row>
    <row r="63" spans="1:7" ht="18" customHeight="1" thickBot="1" x14ac:dyDescent="0.25">
      <c r="A63" s="69"/>
      <c r="B63" s="74"/>
      <c r="C63" s="72"/>
      <c r="D63" s="72"/>
      <c r="E63" s="75"/>
      <c r="F63" s="112" t="str">
        <f t="shared" si="0"/>
        <v/>
      </c>
      <c r="G63" s="76"/>
    </row>
    <row r="64" spans="1:7" ht="18" customHeight="1" thickBot="1" x14ac:dyDescent="0.25">
      <c r="A64" s="69"/>
      <c r="B64" s="74"/>
      <c r="C64" s="72"/>
      <c r="D64" s="72"/>
      <c r="E64" s="75"/>
      <c r="F64" s="112" t="str">
        <f t="shared" si="0"/>
        <v/>
      </c>
      <c r="G64" s="76"/>
    </row>
    <row r="65" spans="1:7" ht="18" customHeight="1" thickBot="1" x14ac:dyDescent="0.25">
      <c r="A65" s="69"/>
      <c r="B65" s="74"/>
      <c r="C65" s="72"/>
      <c r="D65" s="72"/>
      <c r="E65" s="75"/>
      <c r="F65" s="112" t="str">
        <f t="shared" si="0"/>
        <v/>
      </c>
      <c r="G65" s="76"/>
    </row>
    <row r="66" spans="1:7" ht="18" customHeight="1" thickBot="1" x14ac:dyDescent="0.25">
      <c r="A66" s="69"/>
      <c r="B66" s="74"/>
      <c r="C66" s="72"/>
      <c r="D66" s="72"/>
      <c r="E66" s="75"/>
      <c r="F66" s="112" t="str">
        <f t="shared" si="0"/>
        <v/>
      </c>
      <c r="G66" s="76"/>
    </row>
    <row r="67" spans="1:7" ht="18" customHeight="1" thickBot="1" x14ac:dyDescent="0.25">
      <c r="A67" s="69"/>
      <c r="B67" s="74"/>
      <c r="C67" s="72"/>
      <c r="D67" s="72"/>
      <c r="E67" s="75"/>
      <c r="F67" s="112" t="str">
        <f t="shared" si="0"/>
        <v/>
      </c>
      <c r="G67" s="76"/>
    </row>
    <row r="68" spans="1:7" ht="18" customHeight="1" thickBot="1" x14ac:dyDescent="0.25">
      <c r="A68" s="69"/>
      <c r="B68" s="74"/>
      <c r="C68" s="72"/>
      <c r="D68" s="72"/>
      <c r="E68" s="75"/>
      <c r="F68" s="112" t="str">
        <f t="shared" si="0"/>
        <v/>
      </c>
      <c r="G68" s="76"/>
    </row>
    <row r="69" spans="1:7" ht="18" customHeight="1" thickBot="1" x14ac:dyDescent="0.25">
      <c r="A69" s="69"/>
      <c r="B69" s="74"/>
      <c r="C69" s="72"/>
      <c r="D69" s="72"/>
      <c r="E69" s="75"/>
      <c r="F69" s="112" t="str">
        <f t="shared" si="0"/>
        <v/>
      </c>
      <c r="G69" s="76"/>
    </row>
    <row r="70" spans="1:7" ht="18" customHeight="1" thickBot="1" x14ac:dyDescent="0.25">
      <c r="A70" s="69"/>
      <c r="B70" s="74"/>
      <c r="C70" s="72"/>
      <c r="D70" s="72"/>
      <c r="E70" s="75"/>
      <c r="F70" s="112" t="str">
        <f t="shared" si="0"/>
        <v/>
      </c>
      <c r="G70" s="76"/>
    </row>
    <row r="71" spans="1:7" ht="18" customHeight="1" thickBot="1" x14ac:dyDescent="0.25">
      <c r="A71" s="69"/>
      <c r="B71" s="74"/>
      <c r="C71" s="72"/>
      <c r="D71" s="72"/>
      <c r="E71" s="75"/>
      <c r="F71" s="112" t="str">
        <f t="shared" si="0"/>
        <v/>
      </c>
      <c r="G71" s="76"/>
    </row>
    <row r="72" spans="1:7" ht="18" customHeight="1" thickBot="1" x14ac:dyDescent="0.25">
      <c r="A72" s="69"/>
      <c r="B72" s="74"/>
      <c r="C72" s="72"/>
      <c r="D72" s="72"/>
      <c r="E72" s="75"/>
      <c r="F72" s="112" t="str">
        <f t="shared" si="0"/>
        <v/>
      </c>
      <c r="G72" s="76"/>
    </row>
    <row r="73" spans="1:7" ht="18" customHeight="1" thickBot="1" x14ac:dyDescent="0.25">
      <c r="A73" s="69"/>
      <c r="B73" s="74"/>
      <c r="C73" s="72"/>
      <c r="D73" s="72"/>
      <c r="E73" s="75"/>
      <c r="F73" s="112" t="str">
        <f t="shared" ref="F73:F136" si="1">IFERROR(LOG(E73),"")</f>
        <v/>
      </c>
      <c r="G73" s="76"/>
    </row>
    <row r="74" spans="1:7" ht="18" customHeight="1" thickBot="1" x14ac:dyDescent="0.25">
      <c r="A74" s="69"/>
      <c r="B74" s="74"/>
      <c r="C74" s="72"/>
      <c r="D74" s="72"/>
      <c r="E74" s="75"/>
      <c r="F74" s="112" t="str">
        <f t="shared" si="1"/>
        <v/>
      </c>
      <c r="G74" s="76"/>
    </row>
    <row r="75" spans="1:7" ht="18" customHeight="1" thickBot="1" x14ac:dyDescent="0.25">
      <c r="A75" s="69"/>
      <c r="B75" s="74"/>
      <c r="C75" s="72"/>
      <c r="D75" s="72"/>
      <c r="E75" s="75"/>
      <c r="F75" s="112" t="str">
        <f t="shared" si="1"/>
        <v/>
      </c>
      <c r="G75" s="76"/>
    </row>
    <row r="76" spans="1:7" ht="18" customHeight="1" thickBot="1" x14ac:dyDescent="0.25">
      <c r="A76" s="69"/>
      <c r="B76" s="74"/>
      <c r="C76" s="72"/>
      <c r="D76" s="72"/>
      <c r="E76" s="75"/>
      <c r="F76" s="112" t="str">
        <f t="shared" si="1"/>
        <v/>
      </c>
      <c r="G76" s="76"/>
    </row>
    <row r="77" spans="1:7" ht="18" customHeight="1" thickBot="1" x14ac:dyDescent="0.25">
      <c r="A77" s="69"/>
      <c r="B77" s="74"/>
      <c r="C77" s="72"/>
      <c r="D77" s="72"/>
      <c r="E77" s="75"/>
      <c r="F77" s="112" t="str">
        <f t="shared" si="1"/>
        <v/>
      </c>
      <c r="G77" s="76"/>
    </row>
    <row r="78" spans="1:7" ht="18" customHeight="1" thickBot="1" x14ac:dyDescent="0.25">
      <c r="A78" s="69"/>
      <c r="B78" s="74"/>
      <c r="C78" s="72"/>
      <c r="D78" s="72"/>
      <c r="E78" s="75"/>
      <c r="F78" s="112" t="str">
        <f t="shared" si="1"/>
        <v/>
      </c>
      <c r="G78" s="76"/>
    </row>
    <row r="79" spans="1:7" ht="18" customHeight="1" thickBot="1" x14ac:dyDescent="0.25">
      <c r="A79" s="69"/>
      <c r="B79" s="74"/>
      <c r="C79" s="72"/>
      <c r="D79" s="72"/>
      <c r="E79" s="75"/>
      <c r="F79" s="112" t="str">
        <f t="shared" si="1"/>
        <v/>
      </c>
      <c r="G79" s="76"/>
    </row>
    <row r="80" spans="1:7" ht="18" customHeight="1" thickBot="1" x14ac:dyDescent="0.25">
      <c r="A80" s="69"/>
      <c r="B80" s="74"/>
      <c r="C80" s="72"/>
      <c r="D80" s="72"/>
      <c r="E80" s="75"/>
      <c r="F80" s="112" t="str">
        <f t="shared" si="1"/>
        <v/>
      </c>
      <c r="G80" s="76"/>
    </row>
    <row r="81" spans="1:7" ht="18" customHeight="1" thickBot="1" x14ac:dyDescent="0.25">
      <c r="A81" s="69"/>
      <c r="B81" s="74"/>
      <c r="C81" s="72"/>
      <c r="D81" s="72"/>
      <c r="E81" s="75"/>
      <c r="F81" s="112" t="str">
        <f t="shared" si="1"/>
        <v/>
      </c>
      <c r="G81" s="76"/>
    </row>
    <row r="82" spans="1:7" ht="18" customHeight="1" thickBot="1" x14ac:dyDescent="0.25">
      <c r="A82" s="69"/>
      <c r="B82" s="74"/>
      <c r="C82" s="72"/>
      <c r="D82" s="72"/>
      <c r="E82" s="75"/>
      <c r="F82" s="112" t="str">
        <f t="shared" si="1"/>
        <v/>
      </c>
      <c r="G82" s="76"/>
    </row>
    <row r="83" spans="1:7" ht="18" customHeight="1" thickBot="1" x14ac:dyDescent="0.25">
      <c r="A83" s="69"/>
      <c r="B83" s="74"/>
      <c r="C83" s="72"/>
      <c r="D83" s="72"/>
      <c r="E83" s="75"/>
      <c r="F83" s="112" t="str">
        <f t="shared" si="1"/>
        <v/>
      </c>
      <c r="G83" s="76"/>
    </row>
    <row r="84" spans="1:7" ht="18" customHeight="1" thickBot="1" x14ac:dyDescent="0.25">
      <c r="A84" s="69"/>
      <c r="B84" s="74"/>
      <c r="C84" s="72"/>
      <c r="D84" s="72"/>
      <c r="E84" s="75"/>
      <c r="F84" s="112" t="str">
        <f t="shared" si="1"/>
        <v/>
      </c>
      <c r="G84" s="76"/>
    </row>
    <row r="85" spans="1:7" ht="18" customHeight="1" thickBot="1" x14ac:dyDescent="0.25">
      <c r="A85" s="69"/>
      <c r="B85" s="74"/>
      <c r="C85" s="72"/>
      <c r="D85" s="72"/>
      <c r="E85" s="75"/>
      <c r="F85" s="112" t="str">
        <f t="shared" si="1"/>
        <v/>
      </c>
      <c r="G85" s="76"/>
    </row>
    <row r="86" spans="1:7" ht="18" customHeight="1" thickBot="1" x14ac:dyDescent="0.25">
      <c r="A86" s="69"/>
      <c r="B86" s="74"/>
      <c r="C86" s="72"/>
      <c r="D86" s="72"/>
      <c r="E86" s="75"/>
      <c r="F86" s="112" t="str">
        <f t="shared" si="1"/>
        <v/>
      </c>
      <c r="G86" s="76"/>
    </row>
    <row r="87" spans="1:7" ht="18" customHeight="1" thickBot="1" x14ac:dyDescent="0.25">
      <c r="A87" s="69"/>
      <c r="B87" s="74"/>
      <c r="C87" s="72"/>
      <c r="D87" s="72"/>
      <c r="E87" s="75"/>
      <c r="F87" s="112" t="str">
        <f t="shared" si="1"/>
        <v/>
      </c>
      <c r="G87" s="76"/>
    </row>
    <row r="88" spans="1:7" ht="18" customHeight="1" thickBot="1" x14ac:dyDescent="0.25">
      <c r="A88" s="69"/>
      <c r="B88" s="74"/>
      <c r="C88" s="72"/>
      <c r="D88" s="72"/>
      <c r="E88" s="75"/>
      <c r="F88" s="112" t="str">
        <f t="shared" si="1"/>
        <v/>
      </c>
      <c r="G88" s="76"/>
    </row>
    <row r="89" spans="1:7" ht="18" customHeight="1" thickBot="1" x14ac:dyDescent="0.25">
      <c r="A89" s="69"/>
      <c r="B89" s="74"/>
      <c r="C89" s="72"/>
      <c r="D89" s="72"/>
      <c r="E89" s="75"/>
      <c r="F89" s="112" t="str">
        <f t="shared" si="1"/>
        <v/>
      </c>
      <c r="G89" s="76"/>
    </row>
    <row r="90" spans="1:7" ht="18" customHeight="1" thickBot="1" x14ac:dyDescent="0.25">
      <c r="A90" s="69"/>
      <c r="B90" s="74"/>
      <c r="C90" s="72"/>
      <c r="D90" s="72"/>
      <c r="E90" s="75"/>
      <c r="F90" s="112" t="str">
        <f t="shared" si="1"/>
        <v/>
      </c>
      <c r="G90" s="76"/>
    </row>
    <row r="91" spans="1:7" ht="18" customHeight="1" thickBot="1" x14ac:dyDescent="0.25">
      <c r="A91" s="69"/>
      <c r="B91" s="74"/>
      <c r="C91" s="72"/>
      <c r="D91" s="72"/>
      <c r="E91" s="75"/>
      <c r="F91" s="112" t="str">
        <f t="shared" si="1"/>
        <v/>
      </c>
      <c r="G91" s="76"/>
    </row>
    <row r="92" spans="1:7" ht="18" customHeight="1" thickBot="1" x14ac:dyDescent="0.25">
      <c r="A92" s="69"/>
      <c r="B92" s="74"/>
      <c r="C92" s="72"/>
      <c r="D92" s="72"/>
      <c r="E92" s="75"/>
      <c r="F92" s="112" t="str">
        <f t="shared" si="1"/>
        <v/>
      </c>
      <c r="G92" s="76"/>
    </row>
    <row r="93" spans="1:7" ht="18" customHeight="1" thickBot="1" x14ac:dyDescent="0.25">
      <c r="A93" s="69"/>
      <c r="B93" s="74"/>
      <c r="C93" s="72"/>
      <c r="D93" s="72"/>
      <c r="E93" s="75"/>
      <c r="F93" s="112" t="str">
        <f t="shared" si="1"/>
        <v/>
      </c>
      <c r="G93" s="76"/>
    </row>
    <row r="94" spans="1:7" ht="18" customHeight="1" thickBot="1" x14ac:dyDescent="0.25">
      <c r="A94" s="69"/>
      <c r="B94" s="74"/>
      <c r="C94" s="72"/>
      <c r="D94" s="72"/>
      <c r="E94" s="75"/>
      <c r="F94" s="112" t="str">
        <f t="shared" si="1"/>
        <v/>
      </c>
      <c r="G94" s="76"/>
    </row>
    <row r="95" spans="1:7" ht="18" customHeight="1" thickBot="1" x14ac:dyDescent="0.25">
      <c r="A95" s="69"/>
      <c r="B95" s="74"/>
      <c r="C95" s="72"/>
      <c r="D95" s="72"/>
      <c r="E95" s="75"/>
      <c r="F95" s="112" t="str">
        <f t="shared" si="1"/>
        <v/>
      </c>
      <c r="G95" s="76"/>
    </row>
    <row r="96" spans="1:7" ht="18" customHeight="1" thickBot="1" x14ac:dyDescent="0.25">
      <c r="A96" s="69"/>
      <c r="B96" s="74"/>
      <c r="C96" s="72"/>
      <c r="D96" s="72"/>
      <c r="E96" s="75"/>
      <c r="F96" s="112" t="str">
        <f t="shared" si="1"/>
        <v/>
      </c>
      <c r="G96" s="76"/>
    </row>
    <row r="97" spans="1:7" ht="18" customHeight="1" thickBot="1" x14ac:dyDescent="0.25">
      <c r="A97" s="69"/>
      <c r="B97" s="74"/>
      <c r="C97" s="72"/>
      <c r="D97" s="72"/>
      <c r="E97" s="75"/>
      <c r="F97" s="112" t="str">
        <f t="shared" si="1"/>
        <v/>
      </c>
      <c r="G97" s="76"/>
    </row>
    <row r="98" spans="1:7" ht="18" customHeight="1" thickBot="1" x14ac:dyDescent="0.25">
      <c r="A98" s="69"/>
      <c r="B98" s="74"/>
      <c r="C98" s="72"/>
      <c r="D98" s="72"/>
      <c r="E98" s="75"/>
      <c r="F98" s="112" t="str">
        <f t="shared" si="1"/>
        <v/>
      </c>
      <c r="G98" s="76"/>
    </row>
    <row r="99" spans="1:7" ht="18" customHeight="1" thickBot="1" x14ac:dyDescent="0.25">
      <c r="A99" s="69"/>
      <c r="B99" s="74"/>
      <c r="C99" s="72"/>
      <c r="D99" s="72"/>
      <c r="E99" s="75"/>
      <c r="F99" s="112" t="str">
        <f t="shared" si="1"/>
        <v/>
      </c>
      <c r="G99" s="76"/>
    </row>
    <row r="100" spans="1:7" ht="18" customHeight="1" thickBot="1" x14ac:dyDescent="0.25">
      <c r="A100" s="69"/>
      <c r="B100" s="74"/>
      <c r="C100" s="72"/>
      <c r="D100" s="72"/>
      <c r="E100" s="75"/>
      <c r="F100" s="112" t="str">
        <f t="shared" si="1"/>
        <v/>
      </c>
      <c r="G100" s="76"/>
    </row>
    <row r="101" spans="1:7" ht="18" customHeight="1" thickBot="1" x14ac:dyDescent="0.25">
      <c r="A101" s="69"/>
      <c r="B101" s="74"/>
      <c r="C101" s="72"/>
      <c r="D101" s="72"/>
      <c r="E101" s="75"/>
      <c r="F101" s="112" t="str">
        <f t="shared" si="1"/>
        <v/>
      </c>
      <c r="G101" s="76"/>
    </row>
    <row r="102" spans="1:7" ht="18" customHeight="1" thickBot="1" x14ac:dyDescent="0.25">
      <c r="A102" s="69"/>
      <c r="B102" s="74"/>
      <c r="C102" s="72"/>
      <c r="D102" s="72"/>
      <c r="E102" s="75"/>
      <c r="F102" s="112" t="str">
        <f t="shared" si="1"/>
        <v/>
      </c>
      <c r="G102" s="76"/>
    </row>
    <row r="103" spans="1:7" ht="18" customHeight="1" thickBot="1" x14ac:dyDescent="0.25">
      <c r="A103" s="69"/>
      <c r="B103" s="74"/>
      <c r="C103" s="72"/>
      <c r="D103" s="72"/>
      <c r="E103" s="75"/>
      <c r="F103" s="112" t="str">
        <f t="shared" si="1"/>
        <v/>
      </c>
      <c r="G103" s="76"/>
    </row>
    <row r="104" spans="1:7" ht="18" customHeight="1" thickBot="1" x14ac:dyDescent="0.25">
      <c r="A104" s="69"/>
      <c r="B104" s="74"/>
      <c r="C104" s="72"/>
      <c r="D104" s="72"/>
      <c r="E104" s="75"/>
      <c r="F104" s="112" t="str">
        <f t="shared" si="1"/>
        <v/>
      </c>
      <c r="G104" s="76"/>
    </row>
    <row r="105" spans="1:7" ht="18" customHeight="1" thickBot="1" x14ac:dyDescent="0.25">
      <c r="A105" s="69"/>
      <c r="B105" s="74"/>
      <c r="C105" s="72"/>
      <c r="D105" s="72"/>
      <c r="E105" s="75"/>
      <c r="F105" s="112" t="str">
        <f t="shared" si="1"/>
        <v/>
      </c>
      <c r="G105" s="76"/>
    </row>
    <row r="106" spans="1:7" ht="18" customHeight="1" thickBot="1" x14ac:dyDescent="0.25">
      <c r="A106" s="69"/>
      <c r="B106" s="74"/>
      <c r="C106" s="72"/>
      <c r="D106" s="72"/>
      <c r="E106" s="75"/>
      <c r="F106" s="112" t="str">
        <f t="shared" si="1"/>
        <v/>
      </c>
      <c r="G106" s="76"/>
    </row>
    <row r="107" spans="1:7" ht="18" customHeight="1" thickBot="1" x14ac:dyDescent="0.25">
      <c r="A107" s="69"/>
      <c r="B107" s="74"/>
      <c r="C107" s="72"/>
      <c r="D107" s="72"/>
      <c r="E107" s="75"/>
      <c r="F107" s="112" t="str">
        <f t="shared" si="1"/>
        <v/>
      </c>
      <c r="G107" s="76"/>
    </row>
    <row r="108" spans="1:7" ht="18" customHeight="1" thickBot="1" x14ac:dyDescent="0.25">
      <c r="A108" s="69"/>
      <c r="B108" s="74"/>
      <c r="C108" s="72"/>
      <c r="D108" s="72"/>
      <c r="E108" s="75"/>
      <c r="F108" s="112" t="str">
        <f t="shared" si="1"/>
        <v/>
      </c>
      <c r="G108" s="76"/>
    </row>
    <row r="109" spans="1:7" ht="18" customHeight="1" thickBot="1" x14ac:dyDescent="0.25">
      <c r="A109" s="69"/>
      <c r="B109" s="74"/>
      <c r="C109" s="72"/>
      <c r="D109" s="72"/>
      <c r="E109" s="75"/>
      <c r="F109" s="112" t="str">
        <f t="shared" si="1"/>
        <v/>
      </c>
      <c r="G109" s="76"/>
    </row>
    <row r="110" spans="1:7" ht="18" customHeight="1" thickBot="1" x14ac:dyDescent="0.25">
      <c r="A110" s="69"/>
      <c r="B110" s="74"/>
      <c r="C110" s="72"/>
      <c r="D110" s="72"/>
      <c r="E110" s="75"/>
      <c r="F110" s="112" t="str">
        <f t="shared" si="1"/>
        <v/>
      </c>
      <c r="G110" s="76"/>
    </row>
    <row r="111" spans="1:7" ht="18" customHeight="1" thickBot="1" x14ac:dyDescent="0.25">
      <c r="A111" s="69"/>
      <c r="B111" s="74"/>
      <c r="C111" s="72"/>
      <c r="D111" s="72"/>
      <c r="E111" s="75"/>
      <c r="F111" s="112" t="str">
        <f t="shared" si="1"/>
        <v/>
      </c>
      <c r="G111" s="76"/>
    </row>
    <row r="112" spans="1:7" ht="18" customHeight="1" thickBot="1" x14ac:dyDescent="0.25">
      <c r="A112" s="69"/>
      <c r="B112" s="74"/>
      <c r="C112" s="72"/>
      <c r="D112" s="72"/>
      <c r="E112" s="75"/>
      <c r="F112" s="112" t="str">
        <f t="shared" si="1"/>
        <v/>
      </c>
      <c r="G112" s="76"/>
    </row>
    <row r="113" spans="1:7" ht="18" customHeight="1" thickBot="1" x14ac:dyDescent="0.25">
      <c r="A113" s="69"/>
      <c r="B113" s="74"/>
      <c r="C113" s="72"/>
      <c r="D113" s="72"/>
      <c r="E113" s="75"/>
      <c r="F113" s="112" t="str">
        <f t="shared" si="1"/>
        <v/>
      </c>
      <c r="G113" s="76"/>
    </row>
    <row r="114" spans="1:7" ht="18" customHeight="1" thickBot="1" x14ac:dyDescent="0.25">
      <c r="A114" s="69"/>
      <c r="B114" s="74"/>
      <c r="C114" s="72"/>
      <c r="D114" s="72"/>
      <c r="E114" s="75"/>
      <c r="F114" s="112" t="str">
        <f t="shared" si="1"/>
        <v/>
      </c>
      <c r="G114" s="76"/>
    </row>
    <row r="115" spans="1:7" ht="18" customHeight="1" thickBot="1" x14ac:dyDescent="0.25">
      <c r="A115" s="69"/>
      <c r="B115" s="74"/>
      <c r="C115" s="72"/>
      <c r="D115" s="72"/>
      <c r="E115" s="75"/>
      <c r="F115" s="112" t="str">
        <f t="shared" si="1"/>
        <v/>
      </c>
      <c r="G115" s="76"/>
    </row>
    <row r="116" spans="1:7" ht="18" customHeight="1" thickBot="1" x14ac:dyDescent="0.25">
      <c r="A116" s="69"/>
      <c r="B116" s="74"/>
      <c r="C116" s="72"/>
      <c r="D116" s="72"/>
      <c r="E116" s="75"/>
      <c r="F116" s="112" t="str">
        <f t="shared" si="1"/>
        <v/>
      </c>
      <c r="G116" s="76"/>
    </row>
    <row r="117" spans="1:7" ht="18" customHeight="1" thickBot="1" x14ac:dyDescent="0.25">
      <c r="A117" s="69"/>
      <c r="B117" s="74"/>
      <c r="C117" s="72"/>
      <c r="D117" s="72"/>
      <c r="E117" s="75"/>
      <c r="F117" s="112" t="str">
        <f t="shared" si="1"/>
        <v/>
      </c>
      <c r="G117" s="76"/>
    </row>
    <row r="118" spans="1:7" ht="18" customHeight="1" thickBot="1" x14ac:dyDescent="0.25">
      <c r="A118" s="69"/>
      <c r="B118" s="74"/>
      <c r="C118" s="72"/>
      <c r="D118" s="72"/>
      <c r="E118" s="75"/>
      <c r="F118" s="112" t="str">
        <f t="shared" si="1"/>
        <v/>
      </c>
      <c r="G118" s="76"/>
    </row>
    <row r="119" spans="1:7" ht="18" customHeight="1" thickBot="1" x14ac:dyDescent="0.25">
      <c r="A119" s="69"/>
      <c r="B119" s="74"/>
      <c r="C119" s="72"/>
      <c r="D119" s="72"/>
      <c r="E119" s="75"/>
      <c r="F119" s="112" t="str">
        <f t="shared" si="1"/>
        <v/>
      </c>
      <c r="G119" s="76"/>
    </row>
    <row r="120" spans="1:7" ht="18" customHeight="1" thickBot="1" x14ac:dyDescent="0.25">
      <c r="A120" s="69"/>
      <c r="B120" s="74"/>
      <c r="C120" s="72"/>
      <c r="D120" s="72"/>
      <c r="E120" s="75"/>
      <c r="F120" s="112" t="str">
        <f t="shared" si="1"/>
        <v/>
      </c>
      <c r="G120" s="76"/>
    </row>
    <row r="121" spans="1:7" ht="18" customHeight="1" thickBot="1" x14ac:dyDescent="0.25">
      <c r="A121" s="69"/>
      <c r="B121" s="74"/>
      <c r="C121" s="72"/>
      <c r="D121" s="72"/>
      <c r="E121" s="75"/>
      <c r="F121" s="112" t="str">
        <f t="shared" si="1"/>
        <v/>
      </c>
      <c r="G121" s="76"/>
    </row>
    <row r="122" spans="1:7" ht="18" customHeight="1" thickBot="1" x14ac:dyDescent="0.25">
      <c r="A122" s="69"/>
      <c r="B122" s="74"/>
      <c r="C122" s="72"/>
      <c r="D122" s="72"/>
      <c r="E122" s="75"/>
      <c r="F122" s="112" t="str">
        <f t="shared" si="1"/>
        <v/>
      </c>
      <c r="G122" s="76"/>
    </row>
    <row r="123" spans="1:7" ht="18" customHeight="1" thickBot="1" x14ac:dyDescent="0.25">
      <c r="A123" s="69"/>
      <c r="B123" s="74"/>
      <c r="C123" s="72"/>
      <c r="D123" s="72"/>
      <c r="E123" s="75"/>
      <c r="F123" s="112" t="str">
        <f t="shared" si="1"/>
        <v/>
      </c>
      <c r="G123" s="76"/>
    </row>
    <row r="124" spans="1:7" ht="18" customHeight="1" thickBot="1" x14ac:dyDescent="0.25">
      <c r="A124" s="69"/>
      <c r="B124" s="74"/>
      <c r="C124" s="72"/>
      <c r="D124" s="72"/>
      <c r="E124" s="75"/>
      <c r="F124" s="112" t="str">
        <f t="shared" si="1"/>
        <v/>
      </c>
      <c r="G124" s="76"/>
    </row>
    <row r="125" spans="1:7" ht="18" customHeight="1" thickBot="1" x14ac:dyDescent="0.25">
      <c r="A125" s="69"/>
      <c r="B125" s="74"/>
      <c r="C125" s="72"/>
      <c r="D125" s="72"/>
      <c r="E125" s="75"/>
      <c r="F125" s="112" t="str">
        <f t="shared" si="1"/>
        <v/>
      </c>
      <c r="G125" s="76"/>
    </row>
    <row r="126" spans="1:7" ht="18" customHeight="1" thickBot="1" x14ac:dyDescent="0.25">
      <c r="A126" s="69"/>
      <c r="B126" s="74"/>
      <c r="C126" s="72"/>
      <c r="D126" s="72"/>
      <c r="E126" s="75"/>
      <c r="F126" s="112" t="str">
        <f t="shared" si="1"/>
        <v/>
      </c>
      <c r="G126" s="76"/>
    </row>
    <row r="127" spans="1:7" ht="18" customHeight="1" thickBot="1" x14ac:dyDescent="0.25">
      <c r="A127" s="69"/>
      <c r="B127" s="74"/>
      <c r="C127" s="72"/>
      <c r="D127" s="72"/>
      <c r="E127" s="75"/>
      <c r="F127" s="112" t="str">
        <f t="shared" si="1"/>
        <v/>
      </c>
      <c r="G127" s="76"/>
    </row>
    <row r="128" spans="1:7" ht="18" customHeight="1" thickBot="1" x14ac:dyDescent="0.25">
      <c r="A128" s="69"/>
      <c r="B128" s="74"/>
      <c r="C128" s="72"/>
      <c r="D128" s="72"/>
      <c r="E128" s="75"/>
      <c r="F128" s="112" t="str">
        <f t="shared" si="1"/>
        <v/>
      </c>
      <c r="G128" s="76"/>
    </row>
    <row r="129" spans="1:7" ht="18" customHeight="1" thickBot="1" x14ac:dyDescent="0.25">
      <c r="A129" s="69"/>
      <c r="B129" s="74"/>
      <c r="C129" s="72"/>
      <c r="D129" s="72"/>
      <c r="E129" s="75"/>
      <c r="F129" s="112" t="str">
        <f t="shared" si="1"/>
        <v/>
      </c>
      <c r="G129" s="76"/>
    </row>
    <row r="130" spans="1:7" ht="18" customHeight="1" thickBot="1" x14ac:dyDescent="0.25">
      <c r="A130" s="69"/>
      <c r="B130" s="74"/>
      <c r="C130" s="72"/>
      <c r="D130" s="72"/>
      <c r="E130" s="75"/>
      <c r="F130" s="112" t="str">
        <f t="shared" si="1"/>
        <v/>
      </c>
      <c r="G130" s="76"/>
    </row>
    <row r="131" spans="1:7" ht="18" customHeight="1" thickBot="1" x14ac:dyDescent="0.25">
      <c r="A131" s="69"/>
      <c r="B131" s="74"/>
      <c r="C131" s="72"/>
      <c r="D131" s="72"/>
      <c r="E131" s="75"/>
      <c r="F131" s="112" t="str">
        <f t="shared" si="1"/>
        <v/>
      </c>
      <c r="G131" s="76"/>
    </row>
    <row r="132" spans="1:7" ht="18" customHeight="1" thickBot="1" x14ac:dyDescent="0.25">
      <c r="A132" s="69"/>
      <c r="B132" s="74"/>
      <c r="C132" s="72"/>
      <c r="D132" s="72"/>
      <c r="E132" s="75"/>
      <c r="F132" s="112" t="str">
        <f t="shared" si="1"/>
        <v/>
      </c>
      <c r="G132" s="76"/>
    </row>
    <row r="133" spans="1:7" ht="18" customHeight="1" thickBot="1" x14ac:dyDescent="0.25">
      <c r="A133" s="69"/>
      <c r="B133" s="74"/>
      <c r="C133" s="72"/>
      <c r="D133" s="72"/>
      <c r="E133" s="75"/>
      <c r="F133" s="112" t="str">
        <f t="shared" si="1"/>
        <v/>
      </c>
      <c r="G133" s="76"/>
    </row>
    <row r="134" spans="1:7" ht="18" customHeight="1" thickBot="1" x14ac:dyDescent="0.25">
      <c r="A134" s="69"/>
      <c r="B134" s="74"/>
      <c r="C134" s="72"/>
      <c r="D134" s="72"/>
      <c r="E134" s="75"/>
      <c r="F134" s="112" t="str">
        <f t="shared" si="1"/>
        <v/>
      </c>
      <c r="G134" s="76"/>
    </row>
    <row r="135" spans="1:7" ht="18" customHeight="1" thickBot="1" x14ac:dyDescent="0.25">
      <c r="A135" s="69"/>
      <c r="B135" s="74"/>
      <c r="C135" s="72"/>
      <c r="D135" s="72"/>
      <c r="E135" s="75"/>
      <c r="F135" s="112" t="str">
        <f t="shared" si="1"/>
        <v/>
      </c>
      <c r="G135" s="76"/>
    </row>
    <row r="136" spans="1:7" ht="18" customHeight="1" thickBot="1" x14ac:dyDescent="0.25">
      <c r="A136" s="69"/>
      <c r="B136" s="74"/>
      <c r="C136" s="72"/>
      <c r="D136" s="72"/>
      <c r="E136" s="75"/>
      <c r="F136" s="112" t="str">
        <f t="shared" si="1"/>
        <v/>
      </c>
      <c r="G136" s="76"/>
    </row>
    <row r="137" spans="1:7" ht="18" customHeight="1" thickBot="1" x14ac:dyDescent="0.25">
      <c r="A137" s="69"/>
      <c r="B137" s="74"/>
      <c r="C137" s="72"/>
      <c r="D137" s="72"/>
      <c r="E137" s="75"/>
      <c r="F137" s="112" t="str">
        <f t="shared" ref="F137:F200" si="2">IFERROR(LOG(E137),"")</f>
        <v/>
      </c>
      <c r="G137" s="76"/>
    </row>
    <row r="138" spans="1:7" ht="18" customHeight="1" thickBot="1" x14ac:dyDescent="0.25">
      <c r="A138" s="69"/>
      <c r="B138" s="74"/>
      <c r="C138" s="72"/>
      <c r="D138" s="72"/>
      <c r="E138" s="75"/>
      <c r="F138" s="112" t="str">
        <f t="shared" si="2"/>
        <v/>
      </c>
      <c r="G138" s="76"/>
    </row>
    <row r="139" spans="1:7" ht="18" customHeight="1" thickBot="1" x14ac:dyDescent="0.25">
      <c r="A139" s="69"/>
      <c r="B139" s="74"/>
      <c r="C139" s="72"/>
      <c r="D139" s="72"/>
      <c r="E139" s="75"/>
      <c r="F139" s="112" t="str">
        <f t="shared" si="2"/>
        <v/>
      </c>
      <c r="G139" s="76"/>
    </row>
    <row r="140" spans="1:7" ht="18" customHeight="1" thickBot="1" x14ac:dyDescent="0.25">
      <c r="A140" s="69"/>
      <c r="B140" s="74"/>
      <c r="C140" s="72"/>
      <c r="D140" s="72"/>
      <c r="E140" s="75"/>
      <c r="F140" s="112" t="str">
        <f t="shared" si="2"/>
        <v/>
      </c>
      <c r="G140" s="76"/>
    </row>
    <row r="141" spans="1:7" ht="18" customHeight="1" thickBot="1" x14ac:dyDescent="0.25">
      <c r="A141" s="69"/>
      <c r="B141" s="74"/>
      <c r="C141" s="72"/>
      <c r="D141" s="72"/>
      <c r="E141" s="75"/>
      <c r="F141" s="112" t="str">
        <f t="shared" si="2"/>
        <v/>
      </c>
      <c r="G141" s="76"/>
    </row>
    <row r="142" spans="1:7" ht="18" customHeight="1" thickBot="1" x14ac:dyDescent="0.25">
      <c r="A142" s="69"/>
      <c r="B142" s="74"/>
      <c r="C142" s="72"/>
      <c r="D142" s="72"/>
      <c r="E142" s="75"/>
      <c r="F142" s="112" t="str">
        <f t="shared" si="2"/>
        <v/>
      </c>
      <c r="G142" s="76"/>
    </row>
    <row r="143" spans="1:7" ht="18" customHeight="1" thickBot="1" x14ac:dyDescent="0.25">
      <c r="A143" s="69"/>
      <c r="B143" s="74"/>
      <c r="C143" s="72"/>
      <c r="D143" s="72"/>
      <c r="E143" s="75"/>
      <c r="F143" s="112" t="str">
        <f t="shared" si="2"/>
        <v/>
      </c>
      <c r="G143" s="76"/>
    </row>
    <row r="144" spans="1:7" ht="18" customHeight="1" thickBot="1" x14ac:dyDescent="0.25">
      <c r="A144" s="69"/>
      <c r="B144" s="74"/>
      <c r="C144" s="72"/>
      <c r="D144" s="72"/>
      <c r="E144" s="75"/>
      <c r="F144" s="112" t="str">
        <f t="shared" si="2"/>
        <v/>
      </c>
      <c r="G144" s="76"/>
    </row>
    <row r="145" spans="1:7" ht="18" customHeight="1" thickBot="1" x14ac:dyDescent="0.25">
      <c r="A145" s="69"/>
      <c r="B145" s="74"/>
      <c r="C145" s="72"/>
      <c r="D145" s="72"/>
      <c r="E145" s="75"/>
      <c r="F145" s="112" t="str">
        <f t="shared" si="2"/>
        <v/>
      </c>
      <c r="G145" s="76"/>
    </row>
    <row r="146" spans="1:7" ht="18" customHeight="1" thickBot="1" x14ac:dyDescent="0.25">
      <c r="A146" s="69"/>
      <c r="B146" s="74"/>
      <c r="C146" s="72"/>
      <c r="D146" s="72"/>
      <c r="E146" s="75"/>
      <c r="F146" s="112" t="str">
        <f t="shared" si="2"/>
        <v/>
      </c>
      <c r="G146" s="76"/>
    </row>
    <row r="147" spans="1:7" ht="18" customHeight="1" thickBot="1" x14ac:dyDescent="0.25">
      <c r="A147" s="69"/>
      <c r="B147" s="74"/>
      <c r="C147" s="72"/>
      <c r="D147" s="72"/>
      <c r="E147" s="75"/>
      <c r="F147" s="112" t="str">
        <f t="shared" si="2"/>
        <v/>
      </c>
      <c r="G147" s="76"/>
    </row>
    <row r="148" spans="1:7" ht="18" customHeight="1" thickBot="1" x14ac:dyDescent="0.25">
      <c r="A148" s="69"/>
      <c r="B148" s="74"/>
      <c r="C148" s="72"/>
      <c r="D148" s="72"/>
      <c r="E148" s="75"/>
      <c r="F148" s="112" t="str">
        <f t="shared" si="2"/>
        <v/>
      </c>
      <c r="G148" s="76"/>
    </row>
    <row r="149" spans="1:7" ht="18" customHeight="1" thickBot="1" x14ac:dyDescent="0.25">
      <c r="A149" s="69"/>
      <c r="B149" s="74"/>
      <c r="C149" s="72"/>
      <c r="D149" s="72"/>
      <c r="E149" s="75"/>
      <c r="F149" s="112" t="str">
        <f t="shared" si="2"/>
        <v/>
      </c>
      <c r="G149" s="76"/>
    </row>
    <row r="150" spans="1:7" ht="18" customHeight="1" thickBot="1" x14ac:dyDescent="0.25">
      <c r="A150" s="69"/>
      <c r="B150" s="74"/>
      <c r="C150" s="72"/>
      <c r="D150" s="72"/>
      <c r="E150" s="75"/>
      <c r="F150" s="112" t="str">
        <f t="shared" si="2"/>
        <v/>
      </c>
      <c r="G150" s="76"/>
    </row>
    <row r="151" spans="1:7" ht="18" customHeight="1" thickBot="1" x14ac:dyDescent="0.25">
      <c r="A151" s="69"/>
      <c r="B151" s="74"/>
      <c r="C151" s="72"/>
      <c r="D151" s="72"/>
      <c r="E151" s="75"/>
      <c r="F151" s="112" t="str">
        <f t="shared" si="2"/>
        <v/>
      </c>
      <c r="G151" s="76"/>
    </row>
    <row r="152" spans="1:7" ht="18" customHeight="1" thickBot="1" x14ac:dyDescent="0.25">
      <c r="A152" s="69"/>
      <c r="B152" s="74"/>
      <c r="C152" s="72"/>
      <c r="D152" s="72"/>
      <c r="E152" s="75"/>
      <c r="F152" s="112" t="str">
        <f t="shared" si="2"/>
        <v/>
      </c>
      <c r="G152" s="76"/>
    </row>
    <row r="153" spans="1:7" ht="18" customHeight="1" thickBot="1" x14ac:dyDescent="0.25">
      <c r="A153" s="69"/>
      <c r="B153" s="74"/>
      <c r="C153" s="72"/>
      <c r="D153" s="72"/>
      <c r="E153" s="75"/>
      <c r="F153" s="112" t="str">
        <f t="shared" si="2"/>
        <v/>
      </c>
      <c r="G153" s="76"/>
    </row>
    <row r="154" spans="1:7" ht="18" customHeight="1" thickBot="1" x14ac:dyDescent="0.25">
      <c r="A154" s="69"/>
      <c r="B154" s="74"/>
      <c r="C154" s="72"/>
      <c r="D154" s="72"/>
      <c r="E154" s="75"/>
      <c r="F154" s="112" t="str">
        <f t="shared" si="2"/>
        <v/>
      </c>
      <c r="G154" s="76"/>
    </row>
    <row r="155" spans="1:7" ht="18" customHeight="1" thickBot="1" x14ac:dyDescent="0.25">
      <c r="A155" s="69"/>
      <c r="B155" s="74"/>
      <c r="C155" s="72"/>
      <c r="D155" s="72"/>
      <c r="E155" s="75"/>
      <c r="F155" s="112" t="str">
        <f t="shared" si="2"/>
        <v/>
      </c>
      <c r="G155" s="76"/>
    </row>
    <row r="156" spans="1:7" ht="18" customHeight="1" thickBot="1" x14ac:dyDescent="0.25">
      <c r="A156" s="69"/>
      <c r="B156" s="74"/>
      <c r="C156" s="72"/>
      <c r="D156" s="72"/>
      <c r="E156" s="75"/>
      <c r="F156" s="112" t="str">
        <f t="shared" si="2"/>
        <v/>
      </c>
      <c r="G156" s="76"/>
    </row>
    <row r="157" spans="1:7" ht="18" customHeight="1" thickBot="1" x14ac:dyDescent="0.25">
      <c r="A157" s="69"/>
      <c r="B157" s="74"/>
      <c r="C157" s="72"/>
      <c r="D157" s="72"/>
      <c r="E157" s="75"/>
      <c r="F157" s="112" t="str">
        <f t="shared" si="2"/>
        <v/>
      </c>
      <c r="G157" s="76"/>
    </row>
    <row r="158" spans="1:7" ht="18" customHeight="1" thickBot="1" x14ac:dyDescent="0.25">
      <c r="A158" s="69"/>
      <c r="B158" s="74"/>
      <c r="C158" s="72"/>
      <c r="D158" s="72"/>
      <c r="E158" s="75"/>
      <c r="F158" s="112" t="str">
        <f t="shared" si="2"/>
        <v/>
      </c>
      <c r="G158" s="76"/>
    </row>
    <row r="159" spans="1:7" ht="18" customHeight="1" thickBot="1" x14ac:dyDescent="0.25">
      <c r="A159" s="69"/>
      <c r="B159" s="74"/>
      <c r="C159" s="72"/>
      <c r="D159" s="72"/>
      <c r="E159" s="75"/>
      <c r="F159" s="112" t="str">
        <f t="shared" si="2"/>
        <v/>
      </c>
      <c r="G159" s="76"/>
    </row>
    <row r="160" spans="1:7" ht="18" customHeight="1" thickBot="1" x14ac:dyDescent="0.25">
      <c r="A160" s="69"/>
      <c r="B160" s="74"/>
      <c r="C160" s="72"/>
      <c r="D160" s="72"/>
      <c r="E160" s="75"/>
      <c r="F160" s="112" t="str">
        <f t="shared" si="2"/>
        <v/>
      </c>
      <c r="G160" s="76"/>
    </row>
    <row r="161" spans="1:7" ht="18" customHeight="1" thickBot="1" x14ac:dyDescent="0.25">
      <c r="A161" s="69"/>
      <c r="B161" s="74"/>
      <c r="C161" s="72"/>
      <c r="D161" s="72"/>
      <c r="E161" s="75"/>
      <c r="F161" s="112" t="str">
        <f t="shared" si="2"/>
        <v/>
      </c>
      <c r="G161" s="76"/>
    </row>
    <row r="162" spans="1:7" ht="18" customHeight="1" thickBot="1" x14ac:dyDescent="0.25">
      <c r="A162" s="69"/>
      <c r="B162" s="74"/>
      <c r="C162" s="72"/>
      <c r="D162" s="72"/>
      <c r="E162" s="75"/>
      <c r="F162" s="112" t="str">
        <f t="shared" si="2"/>
        <v/>
      </c>
      <c r="G162" s="76"/>
    </row>
    <row r="163" spans="1:7" ht="18" customHeight="1" thickBot="1" x14ac:dyDescent="0.25">
      <c r="A163" s="69"/>
      <c r="B163" s="74"/>
      <c r="C163" s="72"/>
      <c r="D163" s="72"/>
      <c r="E163" s="75"/>
      <c r="F163" s="112" t="str">
        <f t="shared" si="2"/>
        <v/>
      </c>
      <c r="G163" s="76"/>
    </row>
    <row r="164" spans="1:7" ht="18" customHeight="1" thickBot="1" x14ac:dyDescent="0.25">
      <c r="A164" s="69"/>
      <c r="B164" s="74"/>
      <c r="C164" s="72"/>
      <c r="D164" s="72"/>
      <c r="E164" s="75"/>
      <c r="F164" s="112" t="str">
        <f t="shared" si="2"/>
        <v/>
      </c>
      <c r="G164" s="76"/>
    </row>
    <row r="165" spans="1:7" ht="18" customHeight="1" thickBot="1" x14ac:dyDescent="0.25">
      <c r="A165" s="69"/>
      <c r="B165" s="74"/>
      <c r="C165" s="72"/>
      <c r="D165" s="72"/>
      <c r="E165" s="75"/>
      <c r="F165" s="112" t="str">
        <f t="shared" si="2"/>
        <v/>
      </c>
      <c r="G165" s="76"/>
    </row>
    <row r="166" spans="1:7" ht="18" customHeight="1" thickBot="1" x14ac:dyDescent="0.25">
      <c r="A166" s="69"/>
      <c r="B166" s="74"/>
      <c r="C166" s="72"/>
      <c r="D166" s="72"/>
      <c r="E166" s="75"/>
      <c r="F166" s="112" t="str">
        <f t="shared" si="2"/>
        <v/>
      </c>
      <c r="G166" s="76"/>
    </row>
    <row r="167" spans="1:7" ht="18" customHeight="1" thickBot="1" x14ac:dyDescent="0.25">
      <c r="A167" s="69"/>
      <c r="B167" s="74"/>
      <c r="C167" s="72"/>
      <c r="D167" s="72"/>
      <c r="E167" s="75"/>
      <c r="F167" s="112" t="str">
        <f t="shared" si="2"/>
        <v/>
      </c>
      <c r="G167" s="76"/>
    </row>
    <row r="168" spans="1:7" ht="18" customHeight="1" thickBot="1" x14ac:dyDescent="0.25">
      <c r="A168" s="69"/>
      <c r="B168" s="74"/>
      <c r="C168" s="72"/>
      <c r="D168" s="72"/>
      <c r="E168" s="75"/>
      <c r="F168" s="112" t="str">
        <f t="shared" si="2"/>
        <v/>
      </c>
      <c r="G168" s="76"/>
    </row>
    <row r="169" spans="1:7" ht="18" customHeight="1" thickBot="1" x14ac:dyDescent="0.25">
      <c r="A169" s="69"/>
      <c r="B169" s="74"/>
      <c r="C169" s="72"/>
      <c r="D169" s="72"/>
      <c r="E169" s="75"/>
      <c r="F169" s="112" t="str">
        <f t="shared" si="2"/>
        <v/>
      </c>
      <c r="G169" s="76"/>
    </row>
    <row r="170" spans="1:7" ht="18" customHeight="1" thickBot="1" x14ac:dyDescent="0.25">
      <c r="A170" s="69"/>
      <c r="B170" s="74"/>
      <c r="C170" s="72"/>
      <c r="D170" s="72"/>
      <c r="E170" s="75"/>
      <c r="F170" s="112" t="str">
        <f t="shared" si="2"/>
        <v/>
      </c>
      <c r="G170" s="76"/>
    </row>
    <row r="171" spans="1:7" ht="18" customHeight="1" thickBot="1" x14ac:dyDescent="0.25">
      <c r="A171" s="69"/>
      <c r="B171" s="74"/>
      <c r="C171" s="72"/>
      <c r="D171" s="72"/>
      <c r="E171" s="75"/>
      <c r="F171" s="112" t="str">
        <f t="shared" si="2"/>
        <v/>
      </c>
      <c r="G171" s="76"/>
    </row>
    <row r="172" spans="1:7" ht="18" customHeight="1" thickBot="1" x14ac:dyDescent="0.25">
      <c r="A172" s="69"/>
      <c r="B172" s="74"/>
      <c r="C172" s="72"/>
      <c r="D172" s="72"/>
      <c r="E172" s="75"/>
      <c r="F172" s="112" t="str">
        <f t="shared" si="2"/>
        <v/>
      </c>
      <c r="G172" s="76"/>
    </row>
    <row r="173" spans="1:7" ht="18" customHeight="1" thickBot="1" x14ac:dyDescent="0.25">
      <c r="A173" s="69"/>
      <c r="B173" s="74"/>
      <c r="C173" s="72"/>
      <c r="D173" s="72"/>
      <c r="E173" s="75"/>
      <c r="F173" s="112" t="str">
        <f t="shared" si="2"/>
        <v/>
      </c>
      <c r="G173" s="76"/>
    </row>
    <row r="174" spans="1:7" ht="18" customHeight="1" thickBot="1" x14ac:dyDescent="0.25">
      <c r="A174" s="69"/>
      <c r="B174" s="74"/>
      <c r="C174" s="72"/>
      <c r="D174" s="72"/>
      <c r="E174" s="75"/>
      <c r="F174" s="112" t="str">
        <f t="shared" si="2"/>
        <v/>
      </c>
      <c r="G174" s="76"/>
    </row>
    <row r="175" spans="1:7" ht="18" customHeight="1" thickBot="1" x14ac:dyDescent="0.25">
      <c r="A175" s="69"/>
      <c r="B175" s="74"/>
      <c r="C175" s="72"/>
      <c r="D175" s="72"/>
      <c r="E175" s="75"/>
      <c r="F175" s="112" t="str">
        <f t="shared" si="2"/>
        <v/>
      </c>
      <c r="G175" s="76"/>
    </row>
    <row r="176" spans="1:7" ht="18" customHeight="1" thickBot="1" x14ac:dyDescent="0.25">
      <c r="A176" s="69"/>
      <c r="B176" s="74"/>
      <c r="C176" s="72"/>
      <c r="D176" s="72"/>
      <c r="E176" s="75"/>
      <c r="F176" s="112" t="str">
        <f t="shared" si="2"/>
        <v/>
      </c>
      <c r="G176" s="76"/>
    </row>
    <row r="177" spans="1:7" ht="18" customHeight="1" thickBot="1" x14ac:dyDescent="0.25">
      <c r="A177" s="69"/>
      <c r="B177" s="74"/>
      <c r="C177" s="72"/>
      <c r="D177" s="72"/>
      <c r="E177" s="75"/>
      <c r="F177" s="112" t="str">
        <f t="shared" si="2"/>
        <v/>
      </c>
      <c r="G177" s="76"/>
    </row>
    <row r="178" spans="1:7" ht="18" customHeight="1" thickBot="1" x14ac:dyDescent="0.25">
      <c r="A178" s="69"/>
      <c r="B178" s="74"/>
      <c r="C178" s="72"/>
      <c r="D178" s="72"/>
      <c r="E178" s="75"/>
      <c r="F178" s="112" t="str">
        <f t="shared" si="2"/>
        <v/>
      </c>
      <c r="G178" s="76"/>
    </row>
    <row r="179" spans="1:7" ht="18" customHeight="1" thickBot="1" x14ac:dyDescent="0.25">
      <c r="A179" s="69"/>
      <c r="B179" s="74"/>
      <c r="C179" s="72"/>
      <c r="D179" s="72"/>
      <c r="E179" s="75"/>
      <c r="F179" s="112" t="str">
        <f t="shared" si="2"/>
        <v/>
      </c>
      <c r="G179" s="76"/>
    </row>
    <row r="180" spans="1:7" ht="18" customHeight="1" thickBot="1" x14ac:dyDescent="0.25">
      <c r="A180" s="69"/>
      <c r="B180" s="74"/>
      <c r="C180" s="72"/>
      <c r="D180" s="72"/>
      <c r="E180" s="75"/>
      <c r="F180" s="112" t="str">
        <f t="shared" si="2"/>
        <v/>
      </c>
      <c r="G180" s="76"/>
    </row>
    <row r="181" spans="1:7" ht="18" customHeight="1" thickBot="1" x14ac:dyDescent="0.25">
      <c r="A181" s="69"/>
      <c r="B181" s="74"/>
      <c r="C181" s="72"/>
      <c r="D181" s="72"/>
      <c r="E181" s="75"/>
      <c r="F181" s="112" t="str">
        <f t="shared" si="2"/>
        <v/>
      </c>
      <c r="G181" s="76"/>
    </row>
    <row r="182" spans="1:7" ht="18" customHeight="1" thickBot="1" x14ac:dyDescent="0.25">
      <c r="A182" s="69"/>
      <c r="B182" s="74"/>
      <c r="C182" s="72"/>
      <c r="D182" s="72"/>
      <c r="E182" s="75"/>
      <c r="F182" s="112" t="str">
        <f t="shared" si="2"/>
        <v/>
      </c>
      <c r="G182" s="76"/>
    </row>
    <row r="183" spans="1:7" ht="18" customHeight="1" thickBot="1" x14ac:dyDescent="0.25">
      <c r="A183" s="69"/>
      <c r="B183" s="74"/>
      <c r="C183" s="72"/>
      <c r="D183" s="72"/>
      <c r="E183" s="75"/>
      <c r="F183" s="112" t="str">
        <f t="shared" si="2"/>
        <v/>
      </c>
      <c r="G183" s="76"/>
    </row>
    <row r="184" spans="1:7" ht="18" customHeight="1" thickBot="1" x14ac:dyDescent="0.25">
      <c r="A184" s="69"/>
      <c r="B184" s="74"/>
      <c r="C184" s="72"/>
      <c r="D184" s="72"/>
      <c r="E184" s="75"/>
      <c r="F184" s="112" t="str">
        <f t="shared" si="2"/>
        <v/>
      </c>
      <c r="G184" s="76"/>
    </row>
    <row r="185" spans="1:7" ht="18" customHeight="1" thickBot="1" x14ac:dyDescent="0.25">
      <c r="A185" s="69"/>
      <c r="B185" s="74"/>
      <c r="C185" s="72"/>
      <c r="D185" s="72"/>
      <c r="E185" s="75"/>
      <c r="F185" s="112" t="str">
        <f t="shared" si="2"/>
        <v/>
      </c>
      <c r="G185" s="76"/>
    </row>
    <row r="186" spans="1:7" ht="18" customHeight="1" thickBot="1" x14ac:dyDescent="0.25">
      <c r="A186" s="69"/>
      <c r="B186" s="74"/>
      <c r="C186" s="72"/>
      <c r="D186" s="72"/>
      <c r="E186" s="75"/>
      <c r="F186" s="112" t="str">
        <f t="shared" si="2"/>
        <v/>
      </c>
      <c r="G186" s="76"/>
    </row>
    <row r="187" spans="1:7" ht="18" customHeight="1" thickBot="1" x14ac:dyDescent="0.25">
      <c r="A187" s="69"/>
      <c r="B187" s="74"/>
      <c r="C187" s="72"/>
      <c r="D187" s="72"/>
      <c r="E187" s="75"/>
      <c r="F187" s="112" t="str">
        <f t="shared" si="2"/>
        <v/>
      </c>
      <c r="G187" s="76"/>
    </row>
    <row r="188" spans="1:7" ht="18" customHeight="1" thickBot="1" x14ac:dyDescent="0.25">
      <c r="A188" s="69"/>
      <c r="B188" s="74"/>
      <c r="C188" s="72"/>
      <c r="D188" s="72"/>
      <c r="E188" s="75"/>
      <c r="F188" s="112" t="str">
        <f t="shared" si="2"/>
        <v/>
      </c>
      <c r="G188" s="76"/>
    </row>
    <row r="189" spans="1:7" ht="18" customHeight="1" thickBot="1" x14ac:dyDescent="0.25">
      <c r="A189" s="69"/>
      <c r="B189" s="74"/>
      <c r="C189" s="72"/>
      <c r="D189" s="72"/>
      <c r="E189" s="75"/>
      <c r="F189" s="112" t="str">
        <f t="shared" si="2"/>
        <v/>
      </c>
      <c r="G189" s="76"/>
    </row>
    <row r="190" spans="1:7" ht="18" customHeight="1" thickBot="1" x14ac:dyDescent="0.25">
      <c r="A190" s="69"/>
      <c r="B190" s="74"/>
      <c r="C190" s="72"/>
      <c r="D190" s="72"/>
      <c r="E190" s="75"/>
      <c r="F190" s="112" t="str">
        <f t="shared" si="2"/>
        <v/>
      </c>
      <c r="G190" s="76"/>
    </row>
    <row r="191" spans="1:7" ht="18" customHeight="1" thickBot="1" x14ac:dyDescent="0.25">
      <c r="A191" s="69"/>
      <c r="B191" s="74"/>
      <c r="C191" s="72"/>
      <c r="D191" s="72"/>
      <c r="E191" s="75"/>
      <c r="F191" s="112" t="str">
        <f t="shared" si="2"/>
        <v/>
      </c>
      <c r="G191" s="76"/>
    </row>
    <row r="192" spans="1:7" ht="18" customHeight="1" thickBot="1" x14ac:dyDescent="0.25">
      <c r="A192" s="69"/>
      <c r="B192" s="74"/>
      <c r="C192" s="72"/>
      <c r="D192" s="72"/>
      <c r="E192" s="75"/>
      <c r="F192" s="112" t="str">
        <f t="shared" si="2"/>
        <v/>
      </c>
      <c r="G192" s="76"/>
    </row>
    <row r="193" spans="1:7" ht="18" customHeight="1" thickBot="1" x14ac:dyDescent="0.25">
      <c r="A193" s="69"/>
      <c r="B193" s="74"/>
      <c r="C193" s="72"/>
      <c r="D193" s="72"/>
      <c r="E193" s="75"/>
      <c r="F193" s="112" t="str">
        <f t="shared" si="2"/>
        <v/>
      </c>
      <c r="G193" s="76"/>
    </row>
    <row r="194" spans="1:7" ht="18" customHeight="1" thickBot="1" x14ac:dyDescent="0.25">
      <c r="A194" s="69"/>
      <c r="B194" s="74"/>
      <c r="C194" s="72"/>
      <c r="D194" s="72"/>
      <c r="E194" s="75"/>
      <c r="F194" s="112" t="str">
        <f t="shared" si="2"/>
        <v/>
      </c>
      <c r="G194" s="76"/>
    </row>
    <row r="195" spans="1:7" ht="18" customHeight="1" thickBot="1" x14ac:dyDescent="0.25">
      <c r="A195" s="69"/>
      <c r="B195" s="74"/>
      <c r="C195" s="72"/>
      <c r="D195" s="72"/>
      <c r="E195" s="75"/>
      <c r="F195" s="112" t="str">
        <f t="shared" si="2"/>
        <v/>
      </c>
      <c r="G195" s="76"/>
    </row>
    <row r="196" spans="1:7" ht="18" customHeight="1" thickBot="1" x14ac:dyDescent="0.25">
      <c r="A196" s="69"/>
      <c r="B196" s="74"/>
      <c r="C196" s="72"/>
      <c r="D196" s="72"/>
      <c r="E196" s="75"/>
      <c r="F196" s="112" t="str">
        <f t="shared" si="2"/>
        <v/>
      </c>
      <c r="G196" s="76"/>
    </row>
    <row r="197" spans="1:7" ht="18" customHeight="1" thickBot="1" x14ac:dyDescent="0.25">
      <c r="A197" s="69"/>
      <c r="B197" s="74"/>
      <c r="C197" s="72"/>
      <c r="D197" s="72"/>
      <c r="E197" s="75"/>
      <c r="F197" s="112" t="str">
        <f t="shared" si="2"/>
        <v/>
      </c>
      <c r="G197" s="76"/>
    </row>
    <row r="198" spans="1:7" ht="18" customHeight="1" thickBot="1" x14ac:dyDescent="0.25">
      <c r="A198" s="69"/>
      <c r="B198" s="74"/>
      <c r="C198" s="72"/>
      <c r="D198" s="72"/>
      <c r="E198" s="75"/>
      <c r="F198" s="112" t="str">
        <f t="shared" si="2"/>
        <v/>
      </c>
      <c r="G198" s="76"/>
    </row>
    <row r="199" spans="1:7" ht="18" customHeight="1" thickBot="1" x14ac:dyDescent="0.25">
      <c r="A199" s="69"/>
      <c r="B199" s="74"/>
      <c r="C199" s="72"/>
      <c r="D199" s="72"/>
      <c r="E199" s="75"/>
      <c r="F199" s="112" t="str">
        <f t="shared" si="2"/>
        <v/>
      </c>
      <c r="G199" s="76"/>
    </row>
    <row r="200" spans="1:7" ht="18" customHeight="1" thickBot="1" x14ac:dyDescent="0.25">
      <c r="A200" s="69"/>
      <c r="B200" s="74"/>
      <c r="C200" s="72"/>
      <c r="D200" s="72"/>
      <c r="E200" s="75"/>
      <c r="F200" s="112" t="str">
        <f t="shared" si="2"/>
        <v/>
      </c>
      <c r="G200" s="76"/>
    </row>
    <row r="201" spans="1:7" ht="18" customHeight="1" thickBot="1" x14ac:dyDescent="0.25">
      <c r="A201" s="69"/>
      <c r="B201" s="74"/>
      <c r="C201" s="72"/>
      <c r="D201" s="72"/>
      <c r="E201" s="75"/>
      <c r="F201" s="112" t="str">
        <f t="shared" ref="F201:F264" si="3">IFERROR(LOG(E201),"")</f>
        <v/>
      </c>
      <c r="G201" s="76"/>
    </row>
    <row r="202" spans="1:7" ht="18" customHeight="1" thickBot="1" x14ac:dyDescent="0.25">
      <c r="A202" s="69"/>
      <c r="B202" s="74"/>
      <c r="C202" s="72"/>
      <c r="D202" s="72"/>
      <c r="E202" s="75"/>
      <c r="F202" s="112" t="str">
        <f t="shared" si="3"/>
        <v/>
      </c>
      <c r="G202" s="76"/>
    </row>
    <row r="203" spans="1:7" ht="18" customHeight="1" thickBot="1" x14ac:dyDescent="0.25">
      <c r="A203" s="69"/>
      <c r="B203" s="74"/>
      <c r="C203" s="72"/>
      <c r="D203" s="72"/>
      <c r="E203" s="75"/>
      <c r="F203" s="112" t="str">
        <f t="shared" si="3"/>
        <v/>
      </c>
      <c r="G203" s="76"/>
    </row>
    <row r="204" spans="1:7" ht="18" customHeight="1" thickBot="1" x14ac:dyDescent="0.25">
      <c r="A204" s="69"/>
      <c r="B204" s="74"/>
      <c r="C204" s="72"/>
      <c r="D204" s="72"/>
      <c r="E204" s="75"/>
      <c r="F204" s="112" t="str">
        <f t="shared" si="3"/>
        <v/>
      </c>
      <c r="G204" s="76"/>
    </row>
    <row r="205" spans="1:7" ht="18" customHeight="1" thickBot="1" x14ac:dyDescent="0.25">
      <c r="A205" s="69"/>
      <c r="B205" s="74"/>
      <c r="C205" s="72"/>
      <c r="D205" s="72"/>
      <c r="E205" s="75"/>
      <c r="F205" s="112" t="str">
        <f t="shared" si="3"/>
        <v/>
      </c>
      <c r="G205" s="76"/>
    </row>
    <row r="206" spans="1:7" ht="18" customHeight="1" thickBot="1" x14ac:dyDescent="0.25">
      <c r="A206" s="69"/>
      <c r="B206" s="74"/>
      <c r="C206" s="72"/>
      <c r="D206" s="72"/>
      <c r="E206" s="75"/>
      <c r="F206" s="112" t="str">
        <f t="shared" si="3"/>
        <v/>
      </c>
      <c r="G206" s="76"/>
    </row>
    <row r="207" spans="1:7" ht="18" customHeight="1" thickBot="1" x14ac:dyDescent="0.25">
      <c r="A207" s="69"/>
      <c r="B207" s="74"/>
      <c r="C207" s="72"/>
      <c r="D207" s="72"/>
      <c r="E207" s="75"/>
      <c r="F207" s="112" t="str">
        <f t="shared" si="3"/>
        <v/>
      </c>
      <c r="G207" s="76"/>
    </row>
    <row r="208" spans="1:7" ht="18" customHeight="1" thickBot="1" x14ac:dyDescent="0.25">
      <c r="A208" s="69"/>
      <c r="B208" s="74"/>
      <c r="C208" s="72"/>
      <c r="D208" s="72"/>
      <c r="E208" s="75"/>
      <c r="F208" s="112" t="str">
        <f t="shared" si="3"/>
        <v/>
      </c>
      <c r="G208" s="76"/>
    </row>
    <row r="209" spans="1:7" ht="18" customHeight="1" thickBot="1" x14ac:dyDescent="0.25">
      <c r="A209" s="69"/>
      <c r="B209" s="74"/>
      <c r="C209" s="72"/>
      <c r="D209" s="72"/>
      <c r="E209" s="75"/>
      <c r="F209" s="112" t="str">
        <f t="shared" si="3"/>
        <v/>
      </c>
      <c r="G209" s="76"/>
    </row>
    <row r="210" spans="1:7" ht="18" customHeight="1" thickBot="1" x14ac:dyDescent="0.25">
      <c r="A210" s="69"/>
      <c r="B210" s="74"/>
      <c r="C210" s="72"/>
      <c r="D210" s="72"/>
      <c r="E210" s="75"/>
      <c r="F210" s="112" t="str">
        <f t="shared" si="3"/>
        <v/>
      </c>
      <c r="G210" s="76"/>
    </row>
    <row r="211" spans="1:7" ht="18" customHeight="1" thickBot="1" x14ac:dyDescent="0.25">
      <c r="A211" s="69"/>
      <c r="B211" s="74"/>
      <c r="C211" s="72"/>
      <c r="D211" s="72"/>
      <c r="E211" s="75"/>
      <c r="F211" s="112" t="str">
        <f t="shared" si="3"/>
        <v/>
      </c>
      <c r="G211" s="76"/>
    </row>
    <row r="212" spans="1:7" ht="18" customHeight="1" thickBot="1" x14ac:dyDescent="0.25">
      <c r="A212" s="69"/>
      <c r="B212" s="74"/>
      <c r="C212" s="72"/>
      <c r="D212" s="72"/>
      <c r="E212" s="75"/>
      <c r="F212" s="112" t="str">
        <f t="shared" si="3"/>
        <v/>
      </c>
      <c r="G212" s="76"/>
    </row>
    <row r="213" spans="1:7" ht="18" customHeight="1" thickBot="1" x14ac:dyDescent="0.25">
      <c r="A213" s="69"/>
      <c r="B213" s="74"/>
      <c r="C213" s="72"/>
      <c r="D213" s="72"/>
      <c r="E213" s="75"/>
      <c r="F213" s="112" t="str">
        <f t="shared" si="3"/>
        <v/>
      </c>
      <c r="G213" s="76"/>
    </row>
    <row r="214" spans="1:7" ht="18" customHeight="1" thickBot="1" x14ac:dyDescent="0.25">
      <c r="A214" s="69"/>
      <c r="B214" s="74"/>
      <c r="C214" s="72"/>
      <c r="D214" s="72"/>
      <c r="E214" s="75"/>
      <c r="F214" s="112" t="str">
        <f t="shared" si="3"/>
        <v/>
      </c>
      <c r="G214" s="76"/>
    </row>
    <row r="215" spans="1:7" ht="18" customHeight="1" thickBot="1" x14ac:dyDescent="0.25">
      <c r="A215" s="69"/>
      <c r="B215" s="74"/>
      <c r="C215" s="72"/>
      <c r="D215" s="72"/>
      <c r="E215" s="75"/>
      <c r="F215" s="112" t="str">
        <f t="shared" si="3"/>
        <v/>
      </c>
      <c r="G215" s="76"/>
    </row>
    <row r="216" spans="1:7" ht="18" customHeight="1" thickBot="1" x14ac:dyDescent="0.25">
      <c r="A216" s="69"/>
      <c r="B216" s="74"/>
      <c r="C216" s="72"/>
      <c r="D216" s="72"/>
      <c r="E216" s="75"/>
      <c r="F216" s="112" t="str">
        <f t="shared" si="3"/>
        <v/>
      </c>
      <c r="G216" s="76"/>
    </row>
    <row r="217" spans="1:7" ht="18" customHeight="1" thickBot="1" x14ac:dyDescent="0.25">
      <c r="A217" s="69"/>
      <c r="B217" s="74"/>
      <c r="C217" s="72"/>
      <c r="D217" s="72"/>
      <c r="E217" s="75"/>
      <c r="F217" s="112" t="str">
        <f t="shared" si="3"/>
        <v/>
      </c>
      <c r="G217" s="76"/>
    </row>
    <row r="218" spans="1:7" ht="18" customHeight="1" thickBot="1" x14ac:dyDescent="0.25">
      <c r="A218" s="69"/>
      <c r="B218" s="74"/>
      <c r="C218" s="72"/>
      <c r="D218" s="72"/>
      <c r="E218" s="75"/>
      <c r="F218" s="112" t="str">
        <f t="shared" si="3"/>
        <v/>
      </c>
      <c r="G218" s="76"/>
    </row>
    <row r="219" spans="1:7" ht="18" customHeight="1" thickBot="1" x14ac:dyDescent="0.25">
      <c r="A219" s="69"/>
      <c r="B219" s="74"/>
      <c r="C219" s="72"/>
      <c r="D219" s="72"/>
      <c r="E219" s="75"/>
      <c r="F219" s="112" t="str">
        <f t="shared" si="3"/>
        <v/>
      </c>
      <c r="G219" s="76"/>
    </row>
    <row r="220" spans="1:7" ht="18" customHeight="1" thickBot="1" x14ac:dyDescent="0.25">
      <c r="A220" s="69"/>
      <c r="B220" s="74"/>
      <c r="C220" s="72"/>
      <c r="D220" s="72"/>
      <c r="E220" s="75"/>
      <c r="F220" s="112" t="str">
        <f t="shared" si="3"/>
        <v/>
      </c>
      <c r="G220" s="76"/>
    </row>
    <row r="221" spans="1:7" ht="18" customHeight="1" thickBot="1" x14ac:dyDescent="0.25">
      <c r="A221" s="69"/>
      <c r="B221" s="74"/>
      <c r="C221" s="72"/>
      <c r="D221" s="72"/>
      <c r="E221" s="75"/>
      <c r="F221" s="112" t="str">
        <f t="shared" si="3"/>
        <v/>
      </c>
      <c r="G221" s="76"/>
    </row>
    <row r="222" spans="1:7" ht="18" customHeight="1" thickBot="1" x14ac:dyDescent="0.25">
      <c r="A222" s="69"/>
      <c r="B222" s="74"/>
      <c r="C222" s="72"/>
      <c r="D222" s="72"/>
      <c r="E222" s="75"/>
      <c r="F222" s="112" t="str">
        <f t="shared" si="3"/>
        <v/>
      </c>
      <c r="G222" s="76"/>
    </row>
    <row r="223" spans="1:7" ht="18" customHeight="1" thickBot="1" x14ac:dyDescent="0.25">
      <c r="A223" s="69"/>
      <c r="B223" s="74"/>
      <c r="C223" s="72"/>
      <c r="D223" s="72"/>
      <c r="E223" s="75"/>
      <c r="F223" s="112" t="str">
        <f t="shared" si="3"/>
        <v/>
      </c>
      <c r="G223" s="76"/>
    </row>
    <row r="224" spans="1:7" ht="18" customHeight="1" thickBot="1" x14ac:dyDescent="0.25">
      <c r="A224" s="69"/>
      <c r="B224" s="74"/>
      <c r="C224" s="72"/>
      <c r="D224" s="72"/>
      <c r="E224" s="75"/>
      <c r="F224" s="112" t="str">
        <f t="shared" si="3"/>
        <v/>
      </c>
      <c r="G224" s="76"/>
    </row>
    <row r="225" spans="1:7" ht="18" customHeight="1" thickBot="1" x14ac:dyDescent="0.25">
      <c r="A225" s="69"/>
      <c r="B225" s="74"/>
      <c r="C225" s="72"/>
      <c r="D225" s="72"/>
      <c r="E225" s="75"/>
      <c r="F225" s="112" t="str">
        <f t="shared" si="3"/>
        <v/>
      </c>
      <c r="G225" s="76"/>
    </row>
    <row r="226" spans="1:7" ht="18" customHeight="1" thickBot="1" x14ac:dyDescent="0.25">
      <c r="A226" s="69"/>
      <c r="B226" s="74"/>
      <c r="C226" s="72"/>
      <c r="D226" s="72"/>
      <c r="E226" s="75"/>
      <c r="F226" s="112" t="str">
        <f t="shared" si="3"/>
        <v/>
      </c>
      <c r="G226" s="76"/>
    </row>
    <row r="227" spans="1:7" ht="18" customHeight="1" thickBot="1" x14ac:dyDescent="0.25">
      <c r="A227" s="69"/>
      <c r="B227" s="74"/>
      <c r="C227" s="72"/>
      <c r="D227" s="72"/>
      <c r="E227" s="75"/>
      <c r="F227" s="112" t="str">
        <f t="shared" si="3"/>
        <v/>
      </c>
      <c r="G227" s="76"/>
    </row>
    <row r="228" spans="1:7" ht="18" customHeight="1" thickBot="1" x14ac:dyDescent="0.25">
      <c r="A228" s="69"/>
      <c r="B228" s="74"/>
      <c r="C228" s="72"/>
      <c r="D228" s="72"/>
      <c r="E228" s="75"/>
      <c r="F228" s="112" t="str">
        <f t="shared" si="3"/>
        <v/>
      </c>
      <c r="G228" s="76"/>
    </row>
    <row r="229" spans="1:7" ht="18" customHeight="1" thickBot="1" x14ac:dyDescent="0.25">
      <c r="A229" s="69"/>
      <c r="B229" s="74"/>
      <c r="C229" s="72"/>
      <c r="D229" s="72"/>
      <c r="E229" s="75"/>
      <c r="F229" s="112" t="str">
        <f t="shared" si="3"/>
        <v/>
      </c>
      <c r="G229" s="76"/>
    </row>
    <row r="230" spans="1:7" ht="18" customHeight="1" thickBot="1" x14ac:dyDescent="0.25">
      <c r="A230" s="69"/>
      <c r="B230" s="74"/>
      <c r="C230" s="72"/>
      <c r="D230" s="72"/>
      <c r="E230" s="75"/>
      <c r="F230" s="112" t="str">
        <f t="shared" si="3"/>
        <v/>
      </c>
      <c r="G230" s="76"/>
    </row>
    <row r="231" spans="1:7" ht="18" customHeight="1" thickBot="1" x14ac:dyDescent="0.25">
      <c r="A231" s="69"/>
      <c r="B231" s="74"/>
      <c r="C231" s="72"/>
      <c r="D231" s="72"/>
      <c r="E231" s="75"/>
      <c r="F231" s="112" t="str">
        <f t="shared" si="3"/>
        <v/>
      </c>
      <c r="G231" s="76"/>
    </row>
    <row r="232" spans="1:7" ht="18" customHeight="1" thickBot="1" x14ac:dyDescent="0.25">
      <c r="A232" s="69"/>
      <c r="B232" s="74"/>
      <c r="C232" s="72"/>
      <c r="D232" s="72"/>
      <c r="E232" s="75"/>
      <c r="F232" s="112" t="str">
        <f t="shared" si="3"/>
        <v/>
      </c>
      <c r="G232" s="76"/>
    </row>
    <row r="233" spans="1:7" ht="18" customHeight="1" thickBot="1" x14ac:dyDescent="0.25">
      <c r="A233" s="69"/>
      <c r="B233" s="74"/>
      <c r="C233" s="72"/>
      <c r="D233" s="72"/>
      <c r="E233" s="75"/>
      <c r="F233" s="112" t="str">
        <f t="shared" si="3"/>
        <v/>
      </c>
      <c r="G233" s="76"/>
    </row>
    <row r="234" spans="1:7" ht="18" customHeight="1" thickBot="1" x14ac:dyDescent="0.25">
      <c r="A234" s="69"/>
      <c r="B234" s="74"/>
      <c r="C234" s="72"/>
      <c r="D234" s="72"/>
      <c r="E234" s="75"/>
      <c r="F234" s="112" t="str">
        <f t="shared" si="3"/>
        <v/>
      </c>
      <c r="G234" s="76"/>
    </row>
    <row r="235" spans="1:7" ht="18" customHeight="1" thickBot="1" x14ac:dyDescent="0.25">
      <c r="A235" s="69"/>
      <c r="B235" s="74"/>
      <c r="C235" s="72"/>
      <c r="D235" s="72"/>
      <c r="E235" s="75"/>
      <c r="F235" s="112" t="str">
        <f t="shared" si="3"/>
        <v/>
      </c>
      <c r="G235" s="76"/>
    </row>
    <row r="236" spans="1:7" ht="18" customHeight="1" thickBot="1" x14ac:dyDescent="0.25">
      <c r="A236" s="69"/>
      <c r="B236" s="74"/>
      <c r="C236" s="72"/>
      <c r="D236" s="72"/>
      <c r="E236" s="75"/>
      <c r="F236" s="112" t="str">
        <f t="shared" si="3"/>
        <v/>
      </c>
      <c r="G236" s="76"/>
    </row>
    <row r="237" spans="1:7" ht="18" customHeight="1" thickBot="1" x14ac:dyDescent="0.25">
      <c r="A237" s="69"/>
      <c r="B237" s="74"/>
      <c r="C237" s="72"/>
      <c r="D237" s="72"/>
      <c r="E237" s="75"/>
      <c r="F237" s="112" t="str">
        <f t="shared" si="3"/>
        <v/>
      </c>
      <c r="G237" s="76"/>
    </row>
    <row r="238" spans="1:7" ht="18" customHeight="1" thickBot="1" x14ac:dyDescent="0.25">
      <c r="A238" s="69"/>
      <c r="B238" s="74"/>
      <c r="C238" s="72"/>
      <c r="D238" s="72"/>
      <c r="E238" s="75"/>
      <c r="F238" s="112" t="str">
        <f t="shared" si="3"/>
        <v/>
      </c>
      <c r="G238" s="76"/>
    </row>
    <row r="239" spans="1:7" ht="18" customHeight="1" thickBot="1" x14ac:dyDescent="0.25">
      <c r="A239" s="69"/>
      <c r="B239" s="74"/>
      <c r="C239" s="72"/>
      <c r="D239" s="72"/>
      <c r="E239" s="75"/>
      <c r="F239" s="112" t="str">
        <f t="shared" si="3"/>
        <v/>
      </c>
      <c r="G239" s="76"/>
    </row>
    <row r="240" spans="1:7" ht="18" customHeight="1" thickBot="1" x14ac:dyDescent="0.25">
      <c r="A240" s="69"/>
      <c r="B240" s="74"/>
      <c r="C240" s="72"/>
      <c r="D240" s="72"/>
      <c r="E240" s="75"/>
      <c r="F240" s="112" t="str">
        <f t="shared" si="3"/>
        <v/>
      </c>
      <c r="G240" s="76"/>
    </row>
    <row r="241" spans="1:7" ht="18" customHeight="1" thickBot="1" x14ac:dyDescent="0.25">
      <c r="A241" s="69"/>
      <c r="B241" s="74"/>
      <c r="C241" s="72"/>
      <c r="D241" s="72"/>
      <c r="E241" s="75"/>
      <c r="F241" s="112" t="str">
        <f t="shared" si="3"/>
        <v/>
      </c>
      <c r="G241" s="76"/>
    </row>
    <row r="242" spans="1:7" ht="18" customHeight="1" thickBot="1" x14ac:dyDescent="0.25">
      <c r="A242" s="69"/>
      <c r="B242" s="74"/>
      <c r="C242" s="72"/>
      <c r="D242" s="72"/>
      <c r="E242" s="75"/>
      <c r="F242" s="112" t="str">
        <f t="shared" si="3"/>
        <v/>
      </c>
      <c r="G242" s="76"/>
    </row>
    <row r="243" spans="1:7" ht="18" customHeight="1" thickBot="1" x14ac:dyDescent="0.25">
      <c r="A243" s="69"/>
      <c r="B243" s="74"/>
      <c r="C243" s="72"/>
      <c r="D243" s="72"/>
      <c r="E243" s="75"/>
      <c r="F243" s="112" t="str">
        <f t="shared" si="3"/>
        <v/>
      </c>
      <c r="G243" s="76"/>
    </row>
    <row r="244" spans="1:7" ht="18" customHeight="1" thickBot="1" x14ac:dyDescent="0.25">
      <c r="A244" s="69"/>
      <c r="B244" s="74"/>
      <c r="C244" s="72"/>
      <c r="D244" s="72"/>
      <c r="E244" s="75"/>
      <c r="F244" s="112" t="str">
        <f t="shared" si="3"/>
        <v/>
      </c>
      <c r="G244" s="76"/>
    </row>
    <row r="245" spans="1:7" ht="18" customHeight="1" thickBot="1" x14ac:dyDescent="0.25">
      <c r="A245" s="69"/>
      <c r="B245" s="74"/>
      <c r="C245" s="72"/>
      <c r="D245" s="72"/>
      <c r="E245" s="75"/>
      <c r="F245" s="112" t="str">
        <f t="shared" si="3"/>
        <v/>
      </c>
      <c r="G245" s="76"/>
    </row>
    <row r="246" spans="1:7" ht="18" customHeight="1" thickBot="1" x14ac:dyDescent="0.25">
      <c r="A246" s="69"/>
      <c r="B246" s="74"/>
      <c r="C246" s="72"/>
      <c r="D246" s="72"/>
      <c r="E246" s="75"/>
      <c r="F246" s="112" t="str">
        <f t="shared" si="3"/>
        <v/>
      </c>
      <c r="G246" s="76"/>
    </row>
    <row r="247" spans="1:7" ht="18" customHeight="1" thickBot="1" x14ac:dyDescent="0.25">
      <c r="A247" s="69"/>
      <c r="B247" s="74"/>
      <c r="C247" s="72"/>
      <c r="D247" s="72"/>
      <c r="E247" s="75"/>
      <c r="F247" s="112" t="str">
        <f t="shared" si="3"/>
        <v/>
      </c>
      <c r="G247" s="76"/>
    </row>
    <row r="248" spans="1:7" ht="18" customHeight="1" thickBot="1" x14ac:dyDescent="0.25">
      <c r="A248" s="69"/>
      <c r="B248" s="74"/>
      <c r="C248" s="72"/>
      <c r="D248" s="72"/>
      <c r="E248" s="75"/>
      <c r="F248" s="112" t="str">
        <f t="shared" si="3"/>
        <v/>
      </c>
      <c r="G248" s="76"/>
    </row>
    <row r="249" spans="1:7" ht="18" customHeight="1" thickBot="1" x14ac:dyDescent="0.25">
      <c r="A249" s="69"/>
      <c r="B249" s="74"/>
      <c r="C249" s="72"/>
      <c r="D249" s="72"/>
      <c r="E249" s="75"/>
      <c r="F249" s="112" t="str">
        <f t="shared" si="3"/>
        <v/>
      </c>
      <c r="G249" s="76"/>
    </row>
    <row r="250" spans="1:7" ht="18" customHeight="1" thickBot="1" x14ac:dyDescent="0.25">
      <c r="A250" s="69"/>
      <c r="B250" s="74"/>
      <c r="C250" s="72"/>
      <c r="D250" s="72"/>
      <c r="E250" s="75"/>
      <c r="F250" s="112" t="str">
        <f t="shared" si="3"/>
        <v/>
      </c>
      <c r="G250" s="76"/>
    </row>
    <row r="251" spans="1:7" ht="18" customHeight="1" thickBot="1" x14ac:dyDescent="0.25">
      <c r="A251" s="69"/>
      <c r="B251" s="74"/>
      <c r="C251" s="72"/>
      <c r="D251" s="72"/>
      <c r="E251" s="75"/>
      <c r="F251" s="112" t="str">
        <f t="shared" si="3"/>
        <v/>
      </c>
      <c r="G251" s="76"/>
    </row>
    <row r="252" spans="1:7" ht="18" customHeight="1" thickBot="1" x14ac:dyDescent="0.25">
      <c r="A252" s="69"/>
      <c r="B252" s="74"/>
      <c r="C252" s="72"/>
      <c r="D252" s="72"/>
      <c r="E252" s="75"/>
      <c r="F252" s="112" t="str">
        <f t="shared" si="3"/>
        <v/>
      </c>
      <c r="G252" s="76"/>
    </row>
    <row r="253" spans="1:7" ht="18" customHeight="1" thickBot="1" x14ac:dyDescent="0.25">
      <c r="A253" s="69"/>
      <c r="B253" s="74"/>
      <c r="C253" s="72"/>
      <c r="D253" s="72"/>
      <c r="E253" s="75"/>
      <c r="F253" s="112" t="str">
        <f t="shared" si="3"/>
        <v/>
      </c>
      <c r="G253" s="76"/>
    </row>
    <row r="254" spans="1:7" ht="18" customHeight="1" thickBot="1" x14ac:dyDescent="0.25">
      <c r="A254" s="69"/>
      <c r="B254" s="74"/>
      <c r="C254" s="72"/>
      <c r="D254" s="72"/>
      <c r="E254" s="75"/>
      <c r="F254" s="112" t="str">
        <f t="shared" si="3"/>
        <v/>
      </c>
      <c r="G254" s="76"/>
    </row>
    <row r="255" spans="1:7" ht="18" customHeight="1" thickBot="1" x14ac:dyDescent="0.25">
      <c r="A255" s="69"/>
      <c r="B255" s="74"/>
      <c r="C255" s="72"/>
      <c r="D255" s="72"/>
      <c r="E255" s="75"/>
      <c r="F255" s="112" t="str">
        <f t="shared" si="3"/>
        <v/>
      </c>
      <c r="G255" s="76"/>
    </row>
    <row r="256" spans="1:7" ht="18" customHeight="1" thickBot="1" x14ac:dyDescent="0.25">
      <c r="A256" s="69"/>
      <c r="B256" s="74"/>
      <c r="C256" s="72"/>
      <c r="D256" s="72"/>
      <c r="E256" s="75"/>
      <c r="F256" s="112" t="str">
        <f t="shared" si="3"/>
        <v/>
      </c>
      <c r="G256" s="76"/>
    </row>
    <row r="257" spans="1:7" ht="18" customHeight="1" thickBot="1" x14ac:dyDescent="0.25">
      <c r="A257" s="69"/>
      <c r="B257" s="74"/>
      <c r="C257" s="72"/>
      <c r="D257" s="72"/>
      <c r="E257" s="75"/>
      <c r="F257" s="112" t="str">
        <f t="shared" si="3"/>
        <v/>
      </c>
      <c r="G257" s="76"/>
    </row>
    <row r="258" spans="1:7" ht="18" customHeight="1" thickBot="1" x14ac:dyDescent="0.25">
      <c r="A258" s="69"/>
      <c r="B258" s="74"/>
      <c r="C258" s="72"/>
      <c r="D258" s="72"/>
      <c r="E258" s="75"/>
      <c r="F258" s="112" t="str">
        <f t="shared" si="3"/>
        <v/>
      </c>
      <c r="G258" s="76"/>
    </row>
    <row r="259" spans="1:7" ht="18" customHeight="1" thickBot="1" x14ac:dyDescent="0.25">
      <c r="A259" s="69"/>
      <c r="B259" s="74"/>
      <c r="C259" s="72"/>
      <c r="D259" s="72"/>
      <c r="E259" s="75"/>
      <c r="F259" s="112" t="str">
        <f t="shared" si="3"/>
        <v/>
      </c>
      <c r="G259" s="76"/>
    </row>
    <row r="260" spans="1:7" ht="18" customHeight="1" thickBot="1" x14ac:dyDescent="0.25">
      <c r="A260" s="69"/>
      <c r="B260" s="74"/>
      <c r="C260" s="72"/>
      <c r="D260" s="72"/>
      <c r="E260" s="75"/>
      <c r="F260" s="112" t="str">
        <f t="shared" si="3"/>
        <v/>
      </c>
      <c r="G260" s="76"/>
    </row>
    <row r="261" spans="1:7" ht="18" customHeight="1" thickBot="1" x14ac:dyDescent="0.25">
      <c r="A261" s="69"/>
      <c r="B261" s="74"/>
      <c r="C261" s="72"/>
      <c r="D261" s="72"/>
      <c r="E261" s="75"/>
      <c r="F261" s="112" t="str">
        <f t="shared" si="3"/>
        <v/>
      </c>
      <c r="G261" s="76"/>
    </row>
    <row r="262" spans="1:7" ht="18" customHeight="1" thickBot="1" x14ac:dyDescent="0.25">
      <c r="A262" s="69"/>
      <c r="B262" s="74"/>
      <c r="C262" s="72"/>
      <c r="D262" s="72"/>
      <c r="E262" s="75"/>
      <c r="F262" s="112" t="str">
        <f t="shared" si="3"/>
        <v/>
      </c>
      <c r="G262" s="76"/>
    </row>
    <row r="263" spans="1:7" ht="18" customHeight="1" thickBot="1" x14ac:dyDescent="0.25">
      <c r="A263" s="69"/>
      <c r="B263" s="74"/>
      <c r="C263" s="72"/>
      <c r="D263" s="72"/>
      <c r="E263" s="75"/>
      <c r="F263" s="112" t="str">
        <f t="shared" si="3"/>
        <v/>
      </c>
      <c r="G263" s="76"/>
    </row>
    <row r="264" spans="1:7" ht="18" customHeight="1" thickBot="1" x14ac:dyDescent="0.25">
      <c r="A264" s="69"/>
      <c r="B264" s="74"/>
      <c r="C264" s="72"/>
      <c r="D264" s="72"/>
      <c r="E264" s="75"/>
      <c r="F264" s="112" t="str">
        <f t="shared" si="3"/>
        <v/>
      </c>
      <c r="G264" s="76"/>
    </row>
    <row r="265" spans="1:7" ht="18" customHeight="1" thickBot="1" x14ac:dyDescent="0.25">
      <c r="A265" s="69"/>
      <c r="B265" s="74"/>
      <c r="C265" s="72"/>
      <c r="D265" s="72"/>
      <c r="E265" s="75"/>
      <c r="F265" s="112" t="str">
        <f t="shared" ref="F265:F296" si="4">IFERROR(LOG(E265),"")</f>
        <v/>
      </c>
      <c r="G265" s="76"/>
    </row>
    <row r="266" spans="1:7" ht="18" customHeight="1" thickBot="1" x14ac:dyDescent="0.25">
      <c r="A266" s="69"/>
      <c r="B266" s="74"/>
      <c r="C266" s="72"/>
      <c r="D266" s="72"/>
      <c r="E266" s="75"/>
      <c r="F266" s="112" t="str">
        <f t="shared" si="4"/>
        <v/>
      </c>
      <c r="G266" s="76"/>
    </row>
    <row r="267" spans="1:7" ht="18" customHeight="1" thickBot="1" x14ac:dyDescent="0.25">
      <c r="A267" s="69"/>
      <c r="B267" s="74"/>
      <c r="C267" s="72"/>
      <c r="D267" s="72"/>
      <c r="E267" s="75"/>
      <c r="F267" s="112" t="str">
        <f t="shared" si="4"/>
        <v/>
      </c>
      <c r="G267" s="76"/>
    </row>
    <row r="268" spans="1:7" ht="18" customHeight="1" thickBot="1" x14ac:dyDescent="0.25">
      <c r="A268" s="69"/>
      <c r="B268" s="74"/>
      <c r="C268" s="72"/>
      <c r="D268" s="72"/>
      <c r="E268" s="75"/>
      <c r="F268" s="112" t="str">
        <f t="shared" si="4"/>
        <v/>
      </c>
      <c r="G268" s="76"/>
    </row>
    <row r="269" spans="1:7" ht="18" customHeight="1" thickBot="1" x14ac:dyDescent="0.25">
      <c r="A269" s="69"/>
      <c r="B269" s="74"/>
      <c r="C269" s="72"/>
      <c r="D269" s="72"/>
      <c r="E269" s="75"/>
      <c r="F269" s="112" t="str">
        <f t="shared" si="4"/>
        <v/>
      </c>
      <c r="G269" s="76"/>
    </row>
    <row r="270" spans="1:7" ht="18" customHeight="1" thickBot="1" x14ac:dyDescent="0.25">
      <c r="A270" s="69"/>
      <c r="B270" s="74"/>
      <c r="C270" s="72"/>
      <c r="D270" s="72"/>
      <c r="E270" s="75"/>
      <c r="F270" s="112" t="str">
        <f t="shared" si="4"/>
        <v/>
      </c>
      <c r="G270" s="76"/>
    </row>
    <row r="271" spans="1:7" ht="18" customHeight="1" thickBot="1" x14ac:dyDescent="0.25">
      <c r="A271" s="69"/>
      <c r="B271" s="74"/>
      <c r="C271" s="72"/>
      <c r="D271" s="72"/>
      <c r="E271" s="75"/>
      <c r="F271" s="112" t="str">
        <f t="shared" si="4"/>
        <v/>
      </c>
      <c r="G271" s="76"/>
    </row>
    <row r="272" spans="1:7" ht="18" customHeight="1" thickBot="1" x14ac:dyDescent="0.25">
      <c r="A272" s="69"/>
      <c r="B272" s="74"/>
      <c r="C272" s="72"/>
      <c r="D272" s="72"/>
      <c r="E272" s="75"/>
      <c r="F272" s="112" t="str">
        <f t="shared" si="4"/>
        <v/>
      </c>
      <c r="G272" s="76"/>
    </row>
    <row r="273" spans="1:7" ht="18" customHeight="1" thickBot="1" x14ac:dyDescent="0.25">
      <c r="A273" s="69"/>
      <c r="B273" s="74"/>
      <c r="C273" s="72"/>
      <c r="D273" s="72"/>
      <c r="E273" s="75"/>
      <c r="F273" s="112" t="str">
        <f t="shared" si="4"/>
        <v/>
      </c>
      <c r="G273" s="76"/>
    </row>
    <row r="274" spans="1:7" ht="18" customHeight="1" thickBot="1" x14ac:dyDescent="0.25">
      <c r="A274" s="69"/>
      <c r="B274" s="74"/>
      <c r="C274" s="72"/>
      <c r="D274" s="72"/>
      <c r="E274" s="75"/>
      <c r="F274" s="112" t="str">
        <f t="shared" si="4"/>
        <v/>
      </c>
      <c r="G274" s="76"/>
    </row>
    <row r="275" spans="1:7" ht="18" customHeight="1" thickBot="1" x14ac:dyDescent="0.25">
      <c r="A275" s="69"/>
      <c r="B275" s="74"/>
      <c r="C275" s="72"/>
      <c r="D275" s="72"/>
      <c r="E275" s="75"/>
      <c r="F275" s="112" t="str">
        <f t="shared" si="4"/>
        <v/>
      </c>
      <c r="G275" s="76"/>
    </row>
    <row r="276" spans="1:7" ht="18" customHeight="1" thickBot="1" x14ac:dyDescent="0.25">
      <c r="A276" s="69"/>
      <c r="B276" s="74"/>
      <c r="C276" s="72"/>
      <c r="D276" s="72"/>
      <c r="E276" s="75"/>
      <c r="F276" s="112" t="str">
        <f t="shared" si="4"/>
        <v/>
      </c>
      <c r="G276" s="76"/>
    </row>
    <row r="277" spans="1:7" ht="18" customHeight="1" thickBot="1" x14ac:dyDescent="0.25">
      <c r="A277" s="69"/>
      <c r="B277" s="74"/>
      <c r="C277" s="72"/>
      <c r="D277" s="72"/>
      <c r="E277" s="75"/>
      <c r="F277" s="112" t="str">
        <f t="shared" si="4"/>
        <v/>
      </c>
      <c r="G277" s="76"/>
    </row>
    <row r="278" spans="1:7" ht="18" customHeight="1" thickBot="1" x14ac:dyDescent="0.25">
      <c r="A278" s="69"/>
      <c r="B278" s="74"/>
      <c r="C278" s="72"/>
      <c r="D278" s="72"/>
      <c r="E278" s="75"/>
      <c r="F278" s="112" t="str">
        <f t="shared" si="4"/>
        <v/>
      </c>
      <c r="G278" s="76"/>
    </row>
    <row r="279" spans="1:7" ht="18" customHeight="1" thickBot="1" x14ac:dyDescent="0.25">
      <c r="A279" s="69"/>
      <c r="B279" s="74"/>
      <c r="C279" s="72"/>
      <c r="D279" s="72"/>
      <c r="E279" s="75"/>
      <c r="F279" s="112" t="str">
        <f t="shared" si="4"/>
        <v/>
      </c>
      <c r="G279" s="76"/>
    </row>
    <row r="280" spans="1:7" ht="18" customHeight="1" thickBot="1" x14ac:dyDescent="0.25">
      <c r="A280" s="69"/>
      <c r="B280" s="74"/>
      <c r="C280" s="72"/>
      <c r="D280" s="72"/>
      <c r="E280" s="75"/>
      <c r="F280" s="112" t="str">
        <f t="shared" si="4"/>
        <v/>
      </c>
      <c r="G280" s="76"/>
    </row>
    <row r="281" spans="1:7" ht="18" customHeight="1" thickBot="1" x14ac:dyDescent="0.25">
      <c r="A281" s="69"/>
      <c r="B281" s="74"/>
      <c r="C281" s="72"/>
      <c r="D281" s="72"/>
      <c r="E281" s="75"/>
      <c r="F281" s="112" t="str">
        <f t="shared" si="4"/>
        <v/>
      </c>
      <c r="G281" s="76"/>
    </row>
    <row r="282" spans="1:7" ht="18" customHeight="1" thickBot="1" x14ac:dyDescent="0.25">
      <c r="A282" s="69"/>
      <c r="B282" s="74"/>
      <c r="C282" s="72"/>
      <c r="D282" s="72"/>
      <c r="E282" s="75"/>
      <c r="F282" s="112" t="str">
        <f t="shared" si="4"/>
        <v/>
      </c>
      <c r="G282" s="76"/>
    </row>
    <row r="283" spans="1:7" ht="18" customHeight="1" thickBot="1" x14ac:dyDescent="0.25">
      <c r="A283" s="69"/>
      <c r="B283" s="74"/>
      <c r="C283" s="72"/>
      <c r="D283" s="72"/>
      <c r="E283" s="75"/>
      <c r="F283" s="112" t="str">
        <f t="shared" si="4"/>
        <v/>
      </c>
      <c r="G283" s="76"/>
    </row>
    <row r="284" spans="1:7" ht="18" customHeight="1" thickBot="1" x14ac:dyDescent="0.25">
      <c r="A284" s="69"/>
      <c r="B284" s="74"/>
      <c r="C284" s="72"/>
      <c r="D284" s="72"/>
      <c r="E284" s="75"/>
      <c r="F284" s="112" t="str">
        <f t="shared" si="4"/>
        <v/>
      </c>
      <c r="G284" s="76"/>
    </row>
    <row r="285" spans="1:7" ht="18" customHeight="1" thickBot="1" x14ac:dyDescent="0.25">
      <c r="A285" s="69"/>
      <c r="B285" s="74"/>
      <c r="C285" s="72"/>
      <c r="D285" s="72"/>
      <c r="E285" s="75"/>
      <c r="F285" s="112" t="str">
        <f t="shared" si="4"/>
        <v/>
      </c>
      <c r="G285" s="76"/>
    </row>
    <row r="286" spans="1:7" ht="18" customHeight="1" thickBot="1" x14ac:dyDescent="0.25">
      <c r="A286" s="69"/>
      <c r="B286" s="74"/>
      <c r="C286" s="72"/>
      <c r="D286" s="72"/>
      <c r="E286" s="75"/>
      <c r="F286" s="112" t="str">
        <f t="shared" si="4"/>
        <v/>
      </c>
      <c r="G286" s="76"/>
    </row>
    <row r="287" spans="1:7" ht="18" customHeight="1" thickBot="1" x14ac:dyDescent="0.25">
      <c r="A287" s="69"/>
      <c r="B287" s="74"/>
      <c r="C287" s="72"/>
      <c r="D287" s="72"/>
      <c r="E287" s="75"/>
      <c r="F287" s="112" t="str">
        <f t="shared" si="4"/>
        <v/>
      </c>
      <c r="G287" s="76"/>
    </row>
    <row r="288" spans="1:7" ht="18" customHeight="1" thickBot="1" x14ac:dyDescent="0.25">
      <c r="A288" s="69"/>
      <c r="B288" s="74"/>
      <c r="C288" s="72"/>
      <c r="D288" s="72"/>
      <c r="E288" s="75"/>
      <c r="F288" s="112" t="str">
        <f t="shared" si="4"/>
        <v/>
      </c>
      <c r="G288" s="76"/>
    </row>
    <row r="289" spans="1:7" ht="18" customHeight="1" thickBot="1" x14ac:dyDescent="0.25">
      <c r="A289" s="69"/>
      <c r="B289" s="74"/>
      <c r="C289" s="72"/>
      <c r="D289" s="72"/>
      <c r="E289" s="75"/>
      <c r="F289" s="112" t="str">
        <f t="shared" si="4"/>
        <v/>
      </c>
      <c r="G289" s="76"/>
    </row>
    <row r="290" spans="1:7" ht="18" customHeight="1" thickBot="1" x14ac:dyDescent="0.25">
      <c r="A290" s="69"/>
      <c r="B290" s="74"/>
      <c r="C290" s="72"/>
      <c r="D290" s="72"/>
      <c r="E290" s="75"/>
      <c r="F290" s="112" t="str">
        <f t="shared" si="4"/>
        <v/>
      </c>
      <c r="G290" s="76"/>
    </row>
    <row r="291" spans="1:7" ht="18" customHeight="1" thickBot="1" x14ac:dyDescent="0.25">
      <c r="A291" s="69"/>
      <c r="B291" s="74"/>
      <c r="C291" s="72"/>
      <c r="D291" s="72"/>
      <c r="E291" s="75"/>
      <c r="F291" s="112" t="str">
        <f t="shared" si="4"/>
        <v/>
      </c>
      <c r="G291" s="76"/>
    </row>
    <row r="292" spans="1:7" ht="18" customHeight="1" thickBot="1" x14ac:dyDescent="0.25">
      <c r="A292" s="69"/>
      <c r="B292" s="74"/>
      <c r="C292" s="72"/>
      <c r="D292" s="72"/>
      <c r="E292" s="75"/>
      <c r="F292" s="112" t="str">
        <f t="shared" si="4"/>
        <v/>
      </c>
      <c r="G292" s="76"/>
    </row>
    <row r="293" spans="1:7" ht="18" customHeight="1" thickBot="1" x14ac:dyDescent="0.25">
      <c r="A293" s="69"/>
      <c r="B293" s="74"/>
      <c r="C293" s="72"/>
      <c r="D293" s="72"/>
      <c r="E293" s="75"/>
      <c r="F293" s="112" t="str">
        <f t="shared" si="4"/>
        <v/>
      </c>
      <c r="G293" s="76"/>
    </row>
    <row r="294" spans="1:7" ht="18" customHeight="1" thickBot="1" x14ac:dyDescent="0.25">
      <c r="A294" s="69"/>
      <c r="B294" s="74"/>
      <c r="C294" s="72"/>
      <c r="D294" s="72"/>
      <c r="E294" s="75"/>
      <c r="F294" s="112" t="str">
        <f t="shared" si="4"/>
        <v/>
      </c>
      <c r="G294" s="76"/>
    </row>
    <row r="295" spans="1:7" ht="18" customHeight="1" thickBot="1" x14ac:dyDescent="0.25">
      <c r="A295" s="69"/>
      <c r="B295" s="74"/>
      <c r="C295" s="72"/>
      <c r="D295" s="72"/>
      <c r="E295" s="75"/>
      <c r="F295" s="112" t="str">
        <f t="shared" si="4"/>
        <v/>
      </c>
      <c r="G295" s="76"/>
    </row>
    <row r="296" spans="1:7" ht="18" customHeight="1" thickBot="1" x14ac:dyDescent="0.25">
      <c r="A296" s="69"/>
      <c r="B296" s="74"/>
      <c r="C296" s="72"/>
      <c r="D296" s="72"/>
      <c r="E296" s="75"/>
      <c r="F296" s="112" t="str">
        <f t="shared" si="4"/>
        <v/>
      </c>
      <c r="G296" s="76"/>
    </row>
    <row r="297" spans="1:7" ht="18" customHeight="1" x14ac:dyDescent="0.2">
      <c r="A297" s="29"/>
      <c r="B297" s="29"/>
      <c r="C297" s="29"/>
      <c r="D297" s="29"/>
      <c r="E297" s="29"/>
      <c r="F297" s="30"/>
      <c r="G297" s="32"/>
    </row>
    <row r="298" spans="1:7" ht="18" customHeight="1" x14ac:dyDescent="0.2">
      <c r="F298" s="31"/>
    </row>
    <row r="299" spans="1:7" ht="18" customHeight="1" x14ac:dyDescent="0.2">
      <c r="F299" s="31"/>
    </row>
    <row r="300" spans="1:7" ht="18" customHeight="1" x14ac:dyDescent="0.2">
      <c r="F300" s="31"/>
    </row>
    <row r="301" spans="1:7" ht="18" customHeight="1" x14ac:dyDescent="0.2"/>
    <row r="302" spans="1:7" ht="18" customHeight="1" x14ac:dyDescent="0.2"/>
    <row r="303" spans="1:7" ht="18" customHeight="1" x14ac:dyDescent="0.2"/>
    <row r="304" spans="1:7"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sheetData>
  <sheetProtection password="C9F7" sheet="1" objects="1" scenarios="1" selectLockedCells="1" selectUnlockedCells="1"/>
  <mergeCells count="16">
    <mergeCell ref="I20:M22"/>
    <mergeCell ref="M15:M18"/>
    <mergeCell ref="I15:I18"/>
    <mergeCell ref="K15:K18"/>
    <mergeCell ref="A5:G6"/>
    <mergeCell ref="I7:I8"/>
    <mergeCell ref="K7:K8"/>
    <mergeCell ref="M7:M8"/>
    <mergeCell ref="I13:I14"/>
    <mergeCell ref="K13:K14"/>
    <mergeCell ref="M13:M14"/>
    <mergeCell ref="J7:J8"/>
    <mergeCell ref="I5:M6"/>
    <mergeCell ref="L11:L18"/>
    <mergeCell ref="J11:J18"/>
    <mergeCell ref="L7:L8"/>
  </mergeCells>
  <phoneticPr fontId="15" type="noConversion"/>
  <conditionalFormatting sqref="K12">
    <cfRule type="containsText" dxfId="32" priority="28" operator="containsText" text="No">
      <formula>NOT(ISERROR(SEARCH("No",K12)))</formula>
    </cfRule>
    <cfRule type="containsText" dxfId="31" priority="30" operator="containsText" text="No">
      <formula>NOT(ISERROR(SEARCH("No",K12)))</formula>
    </cfRule>
    <cfRule type="containsText" dxfId="30" priority="31" operator="containsText" text="No">
      <formula>NOT(ISERROR(SEARCH("No",K12)))</formula>
    </cfRule>
  </conditionalFormatting>
  <conditionalFormatting sqref="K11:L11">
    <cfRule type="cellIs" priority="22" stopIfTrue="1" operator="lessThan">
      <formula>0</formula>
    </cfRule>
    <cfRule type="notContainsBlanks" dxfId="29" priority="33">
      <formula>LEN(TRIM(K11))&gt;0</formula>
    </cfRule>
  </conditionalFormatting>
  <conditionalFormatting sqref="M11">
    <cfRule type="cellIs" priority="21" stopIfTrue="1" operator="lessThan">
      <formula>0</formula>
    </cfRule>
    <cfRule type="notContainsBlanks" dxfId="28" priority="29">
      <formula>LEN(TRIM(M11))&gt;0</formula>
    </cfRule>
  </conditionalFormatting>
  <conditionalFormatting sqref="M12">
    <cfRule type="containsText" dxfId="27" priority="27" operator="containsText" text="No">
      <formula>NOT(ISERROR(SEARCH("No",M12)))</formula>
    </cfRule>
  </conditionalFormatting>
  <conditionalFormatting sqref="K13">
    <cfRule type="containsText" dxfId="26" priority="26" operator="containsText" text="Yes">
      <formula>NOT(ISERROR(SEARCH("Yes",K13)))</formula>
    </cfRule>
  </conditionalFormatting>
  <conditionalFormatting sqref="M13">
    <cfRule type="containsText" dxfId="25" priority="25" operator="containsText" text="Yes">
      <formula>NOT(ISERROR(SEARCH("Yes",M13)))</formula>
    </cfRule>
  </conditionalFormatting>
  <conditionalFormatting sqref="K15">
    <cfRule type="cellIs" dxfId="24" priority="24" operator="greaterThan">
      <formula>0.1</formula>
    </cfRule>
  </conditionalFormatting>
  <conditionalFormatting sqref="M15">
    <cfRule type="cellIs" dxfId="23" priority="19" operator="lessThan">
      <formula>0</formula>
    </cfRule>
  </conditionalFormatting>
  <conditionalFormatting sqref="K15">
    <cfRule type="containsBlanks" priority="18" stopIfTrue="1">
      <formula>LEN(TRIM(K15))=0</formula>
    </cfRule>
    <cfRule type="cellIs" priority="20" operator="lessThan">
      <formula>0</formula>
    </cfRule>
  </conditionalFormatting>
  <conditionalFormatting sqref="M15">
    <cfRule type="containsBlanks" priority="17" stopIfTrue="1">
      <formula>LEN(TRIM(M15))=0</formula>
    </cfRule>
    <cfRule type="cellIs" dxfId="22" priority="23" operator="greaterThan">
      <formula>0.1</formula>
    </cfRule>
  </conditionalFormatting>
  <printOptions horizontalCentered="1"/>
  <pageMargins left="0.5" right="0.5" top="0.6" bottom="0.6" header="0" footer="0"/>
  <pageSetup scale="9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9"/>
  <sheetViews>
    <sheetView zoomScale="80" zoomScaleNormal="80" zoomScaleSheetLayoutView="80" zoomScalePageLayoutView="80" workbookViewId="0">
      <selection activeCell="E21" sqref="E21"/>
    </sheetView>
  </sheetViews>
  <sheetFormatPr baseColWidth="10" defaultColWidth="8.83203125" defaultRowHeight="15" x14ac:dyDescent="0.2"/>
  <cols>
    <col min="1" max="1" width="16.6640625" style="1" customWidth="1"/>
    <col min="2" max="2" width="11.33203125" style="1" customWidth="1"/>
    <col min="3" max="3" width="12.83203125" style="1" customWidth="1"/>
    <col min="4" max="4" width="11.6640625" style="1" customWidth="1"/>
    <col min="5" max="5" width="15.33203125" style="1" customWidth="1"/>
    <col min="6" max="6" width="17.33203125" style="1" customWidth="1"/>
    <col min="7" max="7" width="41" style="80" customWidth="1"/>
    <col min="8" max="8" width="1.1640625" style="1" customWidth="1"/>
    <col min="9" max="9" width="56.1640625" style="1" customWidth="1"/>
    <col min="10" max="13" width="19.6640625" style="1" customWidth="1"/>
    <col min="14" max="14" width="9.1640625" style="1" customWidth="1"/>
    <col min="15" max="15" width="26.33203125" style="1" customWidth="1"/>
    <col min="16" max="16384" width="8.83203125" style="1"/>
  </cols>
  <sheetData>
    <row r="1" spans="1:16" s="97" customFormat="1" ht="25" customHeight="1" x14ac:dyDescent="0.2">
      <c r="A1" s="57" t="s">
        <v>38</v>
      </c>
      <c r="C1" s="58"/>
      <c r="D1" s="59"/>
      <c r="E1" s="60"/>
      <c r="F1" s="61"/>
      <c r="H1" s="62"/>
      <c r="I1" s="62" t="s">
        <v>38</v>
      </c>
      <c r="J1" s="62"/>
      <c r="K1" s="60"/>
      <c r="L1" s="60"/>
      <c r="M1" s="61"/>
      <c r="N1" s="61"/>
    </row>
    <row r="2" spans="1:16" s="97" customFormat="1" ht="25" customHeight="1" x14ac:dyDescent="0.2">
      <c r="A2" s="62" t="s">
        <v>39</v>
      </c>
      <c r="B2" s="99"/>
      <c r="C2" s="58"/>
      <c r="D2" s="59"/>
      <c r="E2" s="60"/>
      <c r="F2" s="61"/>
      <c r="H2" s="62"/>
      <c r="I2" s="62" t="s">
        <v>39</v>
      </c>
      <c r="J2" s="62"/>
      <c r="K2" s="61"/>
      <c r="L2" s="61"/>
      <c r="M2" s="61"/>
      <c r="N2" s="61"/>
    </row>
    <row r="3" spans="1:16" s="97" customFormat="1" ht="25" customHeight="1" x14ac:dyDescent="0.2">
      <c r="A3" s="58" t="s">
        <v>65</v>
      </c>
      <c r="B3" s="99"/>
      <c r="C3" s="58"/>
      <c r="D3" s="59"/>
      <c r="E3" s="60"/>
      <c r="F3" s="61"/>
      <c r="H3" s="62"/>
      <c r="I3" s="130" t="s">
        <v>65</v>
      </c>
      <c r="J3" s="130"/>
      <c r="K3" s="98"/>
      <c r="L3" s="98"/>
      <c r="M3" s="98"/>
      <c r="N3" s="61"/>
    </row>
    <row r="4" spans="1:16" s="97" customFormat="1" ht="25" customHeight="1" thickBot="1" x14ac:dyDescent="0.25">
      <c r="A4" s="131" t="s">
        <v>60</v>
      </c>
      <c r="B4" s="99"/>
      <c r="C4" s="58"/>
      <c r="D4" s="59"/>
      <c r="E4" s="60"/>
      <c r="F4" s="61"/>
      <c r="H4" s="62"/>
      <c r="I4" s="131" t="s">
        <v>60</v>
      </c>
      <c r="J4" s="131"/>
      <c r="K4" s="98"/>
      <c r="L4" s="98"/>
      <c r="M4" s="98"/>
      <c r="N4" s="61"/>
    </row>
    <row r="5" spans="1:16" s="61" customFormat="1" ht="20" customHeight="1" x14ac:dyDescent="0.2">
      <c r="A5" s="186" t="s">
        <v>47</v>
      </c>
      <c r="B5" s="187"/>
      <c r="C5" s="187"/>
      <c r="D5" s="187"/>
      <c r="E5" s="187"/>
      <c r="F5" s="187"/>
      <c r="G5" s="188"/>
      <c r="H5" s="60"/>
      <c r="I5" s="192" t="s">
        <v>43</v>
      </c>
      <c r="J5" s="193"/>
      <c r="K5" s="193"/>
      <c r="L5" s="193"/>
      <c r="M5" s="194"/>
    </row>
    <row r="6" spans="1:16" s="61" customFormat="1" ht="20" customHeight="1" thickBot="1" x14ac:dyDescent="0.25">
      <c r="A6" s="189"/>
      <c r="B6" s="190"/>
      <c r="C6" s="190"/>
      <c r="D6" s="190"/>
      <c r="E6" s="190"/>
      <c r="F6" s="190"/>
      <c r="G6" s="191"/>
      <c r="H6" s="81"/>
      <c r="I6" s="195"/>
      <c r="J6" s="196"/>
      <c r="K6" s="196"/>
      <c r="L6" s="196"/>
      <c r="M6" s="197"/>
      <c r="P6" s="132"/>
    </row>
    <row r="7" spans="1:16" ht="18" customHeight="1" thickBot="1" x14ac:dyDescent="0.25">
      <c r="A7" s="82" t="s">
        <v>0</v>
      </c>
      <c r="B7" s="82" t="s">
        <v>1</v>
      </c>
      <c r="C7" s="82" t="s">
        <v>2</v>
      </c>
      <c r="D7" s="82" t="s">
        <v>3</v>
      </c>
      <c r="E7" s="82" t="s">
        <v>4</v>
      </c>
      <c r="F7" s="82" t="s">
        <v>7</v>
      </c>
      <c r="G7" s="82" t="s">
        <v>8</v>
      </c>
      <c r="H7" s="34"/>
      <c r="I7" s="198"/>
      <c r="J7" s="199" t="s">
        <v>61</v>
      </c>
      <c r="K7" s="199" t="s">
        <v>55</v>
      </c>
      <c r="L7" s="200" t="s">
        <v>62</v>
      </c>
      <c r="M7" s="199" t="s">
        <v>56</v>
      </c>
      <c r="N7" s="35"/>
    </row>
    <row r="8" spans="1:16" ht="35" customHeight="1" thickBot="1" x14ac:dyDescent="0.25">
      <c r="A8" s="114" t="s">
        <v>54</v>
      </c>
      <c r="B8" s="83" t="s">
        <v>50</v>
      </c>
      <c r="C8" s="83" t="s">
        <v>53</v>
      </c>
      <c r="D8" s="83" t="s">
        <v>52</v>
      </c>
      <c r="E8" s="83" t="s">
        <v>51</v>
      </c>
      <c r="F8" s="83" t="s">
        <v>58</v>
      </c>
      <c r="G8" s="83" t="s">
        <v>9</v>
      </c>
      <c r="H8" s="36"/>
      <c r="I8" s="198"/>
      <c r="J8" s="199"/>
      <c r="K8" s="199"/>
      <c r="L8" s="200"/>
      <c r="M8" s="199"/>
      <c r="N8" s="35"/>
      <c r="P8" s="133"/>
    </row>
    <row r="9" spans="1:16" ht="18" customHeight="1" thickBot="1" x14ac:dyDescent="0.25">
      <c r="A9" s="91"/>
      <c r="B9" s="92"/>
      <c r="C9" s="93"/>
      <c r="D9" s="93"/>
      <c r="E9" s="94"/>
      <c r="F9" s="115" t="str">
        <f t="shared" ref="F9:F72" si="0">IFERROR(LOG(E9),"")</f>
        <v/>
      </c>
      <c r="G9" s="95"/>
      <c r="I9" s="85" t="s">
        <v>10</v>
      </c>
      <c r="J9" s="82">
        <v>126</v>
      </c>
      <c r="K9" s="86">
        <v>2.1</v>
      </c>
      <c r="L9" s="134">
        <v>410</v>
      </c>
      <c r="M9" s="82">
        <v>2.61</v>
      </c>
      <c r="N9" s="37"/>
    </row>
    <row r="10" spans="1:16" ht="18" customHeight="1" thickBot="1" x14ac:dyDescent="0.25">
      <c r="A10" s="91"/>
      <c r="B10" s="92"/>
      <c r="C10" s="93"/>
      <c r="D10" s="93"/>
      <c r="E10" s="94"/>
      <c r="F10" s="115" t="str">
        <f t="shared" si="0"/>
        <v/>
      </c>
      <c r="G10" s="95"/>
      <c r="I10" s="87" t="s">
        <v>45</v>
      </c>
      <c r="J10" s="135" t="str">
        <f ca="1">IFERROR(10^K10, "")</f>
        <v/>
      </c>
      <c r="K10" s="88" t="str">
        <f ca="1">IFERROR(AVERAGE(OFFSET(F9,COUNT(F9:F296)-MIN(COUNT(F9:F296),20),0,MIN(COUNT(F9:F296),20),1)),"")</f>
        <v/>
      </c>
      <c r="L10" s="135" t="str">
        <f ca="1">IFERROR(10^M10,"")</f>
        <v/>
      </c>
      <c r="M10" s="88" t="str">
        <f ca="1">IFERROR(K10+(1.282*(STDEV(OFFSET(F9,COUNT(F9:F296)-MIN(COUNT(F9:F296),20),0,MIN(COUNT(F9:F296),20),1)))),"")</f>
        <v/>
      </c>
      <c r="N10" s="38"/>
    </row>
    <row r="11" spans="1:16" ht="18" customHeight="1" thickBot="1" x14ac:dyDescent="0.25">
      <c r="A11" s="91"/>
      <c r="B11" s="92"/>
      <c r="C11" s="93"/>
      <c r="D11" s="93"/>
      <c r="E11" s="94"/>
      <c r="F11" s="115" t="str">
        <f t="shared" si="0"/>
        <v/>
      </c>
      <c r="G11" s="95"/>
      <c r="I11" s="87" t="s">
        <v>44</v>
      </c>
      <c r="J11" s="181"/>
      <c r="K11" s="86" t="str">
        <f ca="1">IFERROR(K10-K9,"")</f>
        <v/>
      </c>
      <c r="L11" s="182"/>
      <c r="M11" s="88" t="str">
        <f ca="1">IFERROR(M10-M9,"")</f>
        <v/>
      </c>
      <c r="N11" s="39"/>
    </row>
    <row r="12" spans="1:16" ht="18" customHeight="1" thickBot="1" x14ac:dyDescent="0.25">
      <c r="A12" s="91"/>
      <c r="B12" s="92"/>
      <c r="C12" s="93"/>
      <c r="D12" s="93"/>
      <c r="E12" s="94"/>
      <c r="F12" s="115" t="str">
        <f t="shared" si="0"/>
        <v/>
      </c>
      <c r="G12" s="95"/>
      <c r="I12" s="89" t="s">
        <v>46</v>
      </c>
      <c r="J12" s="181"/>
      <c r="K12" s="136" t="str">
        <f ca="1">IFERROR(IF(K11="","",IF(K11&lt;=0,"Yes","No")),"")</f>
        <v/>
      </c>
      <c r="L12" s="182"/>
      <c r="M12" s="136" t="str">
        <f ca="1">IFERROR(IF(M11="","",IF(M11&lt;=0,"Yes","No")),"")</f>
        <v/>
      </c>
      <c r="N12" s="137"/>
    </row>
    <row r="13" spans="1:16" ht="18" customHeight="1" thickBot="1" x14ac:dyDescent="0.25">
      <c r="A13" s="91"/>
      <c r="B13" s="92"/>
      <c r="C13" s="93"/>
      <c r="D13" s="93"/>
      <c r="E13" s="94"/>
      <c r="F13" s="115" t="str">
        <f t="shared" si="0"/>
        <v/>
      </c>
      <c r="G13" s="95"/>
      <c r="I13" s="183" t="s">
        <v>34</v>
      </c>
      <c r="J13" s="181"/>
      <c r="K13" s="184" t="str">
        <f ca="1">IF(K11="","",IF(K11&lt;=0,"No","Yes"))</f>
        <v/>
      </c>
      <c r="L13" s="182"/>
      <c r="M13" s="184" t="str">
        <f ca="1">IF(M11="","",IF(M11&lt;=0,"No","Yes"))</f>
        <v/>
      </c>
      <c r="N13" s="138"/>
    </row>
    <row r="14" spans="1:16" ht="18" customHeight="1" thickBot="1" x14ac:dyDescent="0.25">
      <c r="A14" s="91"/>
      <c r="B14" s="92"/>
      <c r="C14" s="93"/>
      <c r="D14" s="93"/>
      <c r="E14" s="94"/>
      <c r="F14" s="115" t="str">
        <f t="shared" si="0"/>
        <v/>
      </c>
      <c r="G14" s="95"/>
      <c r="H14" s="40"/>
      <c r="I14" s="183"/>
      <c r="J14" s="181"/>
      <c r="K14" s="184"/>
      <c r="L14" s="182"/>
      <c r="M14" s="184"/>
      <c r="N14" s="35"/>
    </row>
    <row r="15" spans="1:16" ht="18" customHeight="1" thickBot="1" x14ac:dyDescent="0.25">
      <c r="A15" s="91"/>
      <c r="B15" s="92"/>
      <c r="C15" s="93"/>
      <c r="D15" s="93"/>
      <c r="E15" s="94"/>
      <c r="F15" s="115" t="str">
        <f t="shared" si="0"/>
        <v/>
      </c>
      <c r="G15" s="95"/>
      <c r="H15" s="41"/>
      <c r="I15" s="183" t="s">
        <v>49</v>
      </c>
      <c r="J15" s="181"/>
      <c r="K15" s="185" t="str">
        <f ca="1">IF(K11="","",IF(K12="Yes", 0,IF(K11&lt;=0.5,1,IF(K11&lt;=1,2,IF(K11&lt;=1.5,3,IF(K11&lt;=2,4,"&gt; 4 days ; see § 112.45(b)"))))))</f>
        <v/>
      </c>
      <c r="L15" s="182"/>
      <c r="M15" s="185" t="str">
        <f ca="1">IF(M11="","",IF(M12="Yes", 0,IF(M11&lt;=0.5,1,IF(M11&lt;=1,2,IF(M11&lt;=1.5,3,IF(M11&lt;=2,4,"&gt; 4 days ; see § 112.45(b)"))))))</f>
        <v/>
      </c>
      <c r="N15" s="42"/>
    </row>
    <row r="16" spans="1:16" ht="18" customHeight="1" thickBot="1" x14ac:dyDescent="0.25">
      <c r="A16" s="91"/>
      <c r="B16" s="92"/>
      <c r="C16" s="93"/>
      <c r="D16" s="93"/>
      <c r="E16" s="94"/>
      <c r="F16" s="115" t="str">
        <f t="shared" si="0"/>
        <v/>
      </c>
      <c r="G16" s="95"/>
      <c r="I16" s="183"/>
      <c r="J16" s="181"/>
      <c r="K16" s="185"/>
      <c r="L16" s="182"/>
      <c r="M16" s="185"/>
      <c r="N16" s="42"/>
    </row>
    <row r="17" spans="1:14" ht="18" customHeight="1" thickBot="1" x14ac:dyDescent="0.25">
      <c r="A17" s="91"/>
      <c r="B17" s="92"/>
      <c r="C17" s="93"/>
      <c r="D17" s="93"/>
      <c r="E17" s="94"/>
      <c r="F17" s="115" t="str">
        <f t="shared" si="0"/>
        <v/>
      </c>
      <c r="G17" s="95"/>
      <c r="I17" s="183"/>
      <c r="J17" s="181"/>
      <c r="K17" s="185"/>
      <c r="L17" s="182"/>
      <c r="M17" s="185"/>
      <c r="N17" s="42"/>
    </row>
    <row r="18" spans="1:14" ht="18" customHeight="1" thickBot="1" x14ac:dyDescent="0.25">
      <c r="A18" s="91"/>
      <c r="B18" s="92"/>
      <c r="C18" s="93"/>
      <c r="D18" s="93"/>
      <c r="E18" s="94"/>
      <c r="F18" s="115" t="str">
        <f t="shared" si="0"/>
        <v/>
      </c>
      <c r="G18" s="95"/>
      <c r="I18" s="183"/>
      <c r="J18" s="181"/>
      <c r="K18" s="185"/>
      <c r="L18" s="182"/>
      <c r="M18" s="185"/>
      <c r="N18" s="44"/>
    </row>
    <row r="19" spans="1:14" ht="18" customHeight="1" thickBot="1" x14ac:dyDescent="0.25">
      <c r="A19" s="91"/>
      <c r="B19" s="92"/>
      <c r="C19" s="93"/>
      <c r="D19" s="93"/>
      <c r="E19" s="94"/>
      <c r="F19" s="115" t="str">
        <f t="shared" si="0"/>
        <v/>
      </c>
      <c r="G19" s="95"/>
      <c r="I19" s="43"/>
      <c r="J19" s="43"/>
      <c r="K19" s="44"/>
      <c r="L19" s="44"/>
      <c r="M19" s="45"/>
      <c r="N19" s="44"/>
    </row>
    <row r="20" spans="1:14" ht="18" customHeight="1" thickBot="1" x14ac:dyDescent="0.25">
      <c r="A20" s="91"/>
      <c r="B20" s="92"/>
      <c r="C20" s="93"/>
      <c r="D20" s="93"/>
      <c r="E20" s="94"/>
      <c r="F20" s="115" t="str">
        <f t="shared" si="0"/>
        <v/>
      </c>
      <c r="G20" s="95"/>
      <c r="I20" s="180" t="s">
        <v>57</v>
      </c>
      <c r="J20" s="180"/>
      <c r="K20" s="180"/>
      <c r="L20" s="180"/>
      <c r="M20" s="180"/>
    </row>
    <row r="21" spans="1:14" ht="18" customHeight="1" thickBot="1" x14ac:dyDescent="0.25">
      <c r="A21" s="91"/>
      <c r="B21" s="92"/>
      <c r="C21" s="93"/>
      <c r="D21" s="93"/>
      <c r="E21" s="94"/>
      <c r="F21" s="115" t="str">
        <f t="shared" si="0"/>
        <v/>
      </c>
      <c r="G21" s="95"/>
      <c r="I21" s="180"/>
      <c r="J21" s="180"/>
      <c r="K21" s="180"/>
      <c r="L21" s="180"/>
      <c r="M21" s="180"/>
    </row>
    <row r="22" spans="1:14" ht="18" customHeight="1" thickBot="1" x14ac:dyDescent="0.25">
      <c r="A22" s="91"/>
      <c r="B22" s="92"/>
      <c r="C22" s="93"/>
      <c r="D22" s="93"/>
      <c r="E22" s="94"/>
      <c r="F22" s="115" t="str">
        <f t="shared" si="0"/>
        <v/>
      </c>
      <c r="G22" s="95"/>
      <c r="I22" s="180"/>
      <c r="J22" s="180"/>
      <c r="K22" s="180"/>
      <c r="L22" s="180"/>
      <c r="M22" s="180"/>
    </row>
    <row r="23" spans="1:14" ht="18" customHeight="1" thickBot="1" x14ac:dyDescent="0.25">
      <c r="A23" s="91"/>
      <c r="B23" s="92"/>
      <c r="C23" s="93"/>
      <c r="D23" s="93"/>
      <c r="E23" s="94"/>
      <c r="F23" s="115" t="str">
        <f t="shared" si="0"/>
        <v/>
      </c>
      <c r="G23" s="95"/>
    </row>
    <row r="24" spans="1:14" ht="18" customHeight="1" thickBot="1" x14ac:dyDescent="0.25">
      <c r="A24" s="91"/>
      <c r="B24" s="92"/>
      <c r="C24" s="93"/>
      <c r="D24" s="93"/>
      <c r="E24" s="94"/>
      <c r="F24" s="115" t="str">
        <f t="shared" si="0"/>
        <v/>
      </c>
      <c r="G24" s="95"/>
    </row>
    <row r="25" spans="1:14" ht="18" customHeight="1" thickBot="1" x14ac:dyDescent="0.25">
      <c r="A25" s="91"/>
      <c r="B25" s="92"/>
      <c r="C25" s="93"/>
      <c r="D25" s="93"/>
      <c r="E25" s="94"/>
      <c r="F25" s="115" t="str">
        <f t="shared" si="0"/>
        <v/>
      </c>
      <c r="G25" s="95"/>
    </row>
    <row r="26" spans="1:14" ht="18" customHeight="1" thickBot="1" x14ac:dyDescent="0.25">
      <c r="A26" s="91"/>
      <c r="B26" s="92"/>
      <c r="C26" s="93"/>
      <c r="D26" s="93"/>
      <c r="E26" s="94"/>
      <c r="F26" s="115" t="str">
        <f t="shared" si="0"/>
        <v/>
      </c>
      <c r="G26" s="95"/>
    </row>
    <row r="27" spans="1:14" ht="18" customHeight="1" thickBot="1" x14ac:dyDescent="0.25">
      <c r="A27" s="91"/>
      <c r="B27" s="92"/>
      <c r="C27" s="93"/>
      <c r="D27" s="93"/>
      <c r="E27" s="94"/>
      <c r="F27" s="115" t="str">
        <f t="shared" si="0"/>
        <v/>
      </c>
      <c r="G27" s="95"/>
    </row>
    <row r="28" spans="1:14" ht="18" customHeight="1" thickBot="1" x14ac:dyDescent="0.25">
      <c r="A28" s="91"/>
      <c r="B28" s="92"/>
      <c r="C28" s="93"/>
      <c r="D28" s="93"/>
      <c r="E28" s="94"/>
      <c r="F28" s="115" t="str">
        <f t="shared" si="0"/>
        <v/>
      </c>
      <c r="G28" s="95"/>
    </row>
    <row r="29" spans="1:14" ht="18" customHeight="1" thickBot="1" x14ac:dyDescent="0.25">
      <c r="A29" s="91"/>
      <c r="B29" s="92"/>
      <c r="C29" s="93"/>
      <c r="D29" s="93"/>
      <c r="E29" s="94"/>
      <c r="F29" s="115" t="str">
        <f t="shared" si="0"/>
        <v/>
      </c>
      <c r="G29" s="140"/>
    </row>
    <row r="30" spans="1:14" ht="18" customHeight="1" thickBot="1" x14ac:dyDescent="0.25">
      <c r="A30" s="91"/>
      <c r="B30" s="92"/>
      <c r="C30" s="93"/>
      <c r="D30" s="93"/>
      <c r="E30" s="94"/>
      <c r="F30" s="115" t="str">
        <f t="shared" si="0"/>
        <v/>
      </c>
      <c r="G30" s="95"/>
    </row>
    <row r="31" spans="1:14" ht="18" customHeight="1" thickBot="1" x14ac:dyDescent="0.25">
      <c r="A31" s="91"/>
      <c r="B31" s="92"/>
      <c r="C31" s="93"/>
      <c r="D31" s="93"/>
      <c r="E31" s="94"/>
      <c r="F31" s="115" t="str">
        <f t="shared" si="0"/>
        <v/>
      </c>
      <c r="G31" s="95"/>
    </row>
    <row r="32" spans="1:14" ht="18" customHeight="1" thickBot="1" x14ac:dyDescent="0.25">
      <c r="A32" s="91"/>
      <c r="B32" s="92"/>
      <c r="C32" s="93"/>
      <c r="D32" s="93"/>
      <c r="E32" s="94"/>
      <c r="F32" s="115" t="str">
        <f t="shared" si="0"/>
        <v/>
      </c>
      <c r="G32" s="95"/>
      <c r="H32" s="41"/>
    </row>
    <row r="33" spans="1:13" ht="18" customHeight="1" thickBot="1" x14ac:dyDescent="0.25">
      <c r="A33" s="91"/>
      <c r="B33" s="92"/>
      <c r="C33" s="93"/>
      <c r="D33" s="93"/>
      <c r="E33" s="94"/>
      <c r="F33" s="115" t="str">
        <f t="shared" si="0"/>
        <v/>
      </c>
      <c r="G33" s="96"/>
    </row>
    <row r="34" spans="1:13" ht="18" customHeight="1" thickBot="1" x14ac:dyDescent="0.25">
      <c r="A34" s="91"/>
      <c r="B34" s="92"/>
      <c r="C34" s="93"/>
      <c r="D34" s="93"/>
      <c r="E34" s="94"/>
      <c r="F34" s="115" t="str">
        <f t="shared" si="0"/>
        <v/>
      </c>
      <c r="G34" s="95"/>
    </row>
    <row r="35" spans="1:13" ht="18" customHeight="1" thickBot="1" x14ac:dyDescent="0.25">
      <c r="A35" s="91"/>
      <c r="B35" s="92"/>
      <c r="C35" s="93"/>
      <c r="D35" s="93"/>
      <c r="E35" s="94"/>
      <c r="F35" s="115" t="str">
        <f t="shared" si="0"/>
        <v/>
      </c>
      <c r="G35" s="95"/>
    </row>
    <row r="36" spans="1:13" ht="18" customHeight="1" thickBot="1" x14ac:dyDescent="0.25">
      <c r="A36" s="91"/>
      <c r="B36" s="92"/>
      <c r="C36" s="93"/>
      <c r="D36" s="93"/>
      <c r="E36" s="94"/>
      <c r="F36" s="115" t="str">
        <f t="shared" si="0"/>
        <v/>
      </c>
      <c r="G36" s="95"/>
    </row>
    <row r="37" spans="1:13" ht="18" customHeight="1" thickBot="1" x14ac:dyDescent="0.25">
      <c r="A37" s="91"/>
      <c r="B37" s="92"/>
      <c r="C37" s="93"/>
      <c r="D37" s="93"/>
      <c r="E37" s="94"/>
      <c r="F37" s="115" t="str">
        <f t="shared" si="0"/>
        <v/>
      </c>
      <c r="G37" s="95"/>
      <c r="H37" s="41"/>
    </row>
    <row r="38" spans="1:13" ht="18" customHeight="1" thickBot="1" x14ac:dyDescent="0.25">
      <c r="A38" s="91"/>
      <c r="B38" s="92"/>
      <c r="C38" s="93"/>
      <c r="D38" s="93"/>
      <c r="E38" s="94"/>
      <c r="F38" s="115" t="str">
        <f t="shared" si="0"/>
        <v/>
      </c>
      <c r="G38" s="95"/>
      <c r="H38" s="41"/>
      <c r="I38" s="41"/>
      <c r="J38" s="41"/>
      <c r="K38" s="41"/>
      <c r="L38" s="41"/>
      <c r="M38" s="41"/>
    </row>
    <row r="39" spans="1:13" ht="18" customHeight="1" thickBot="1" x14ac:dyDescent="0.25">
      <c r="A39" s="91"/>
      <c r="B39" s="92"/>
      <c r="C39" s="93"/>
      <c r="D39" s="93"/>
      <c r="E39" s="94"/>
      <c r="F39" s="115" t="str">
        <f t="shared" si="0"/>
        <v/>
      </c>
      <c r="G39" s="95"/>
      <c r="H39" s="46"/>
      <c r="I39" s="46"/>
      <c r="J39" s="46"/>
      <c r="K39" s="46"/>
      <c r="L39" s="46"/>
      <c r="M39" s="47"/>
    </row>
    <row r="40" spans="1:13" ht="18" customHeight="1" thickBot="1" x14ac:dyDescent="0.25">
      <c r="A40" s="91"/>
      <c r="B40" s="92"/>
      <c r="C40" s="93"/>
      <c r="D40" s="93"/>
      <c r="E40" s="94"/>
      <c r="F40" s="115" t="str">
        <f t="shared" si="0"/>
        <v/>
      </c>
      <c r="G40" s="95"/>
      <c r="H40" s="48"/>
      <c r="I40" s="49"/>
      <c r="J40" s="49"/>
      <c r="K40" s="49"/>
      <c r="L40" s="49"/>
      <c r="M40" s="50"/>
    </row>
    <row r="41" spans="1:13" ht="18" customHeight="1" thickBot="1" x14ac:dyDescent="0.25">
      <c r="A41" s="91"/>
      <c r="B41" s="92"/>
      <c r="C41" s="93"/>
      <c r="D41" s="93"/>
      <c r="E41" s="94"/>
      <c r="F41" s="115" t="str">
        <f t="shared" si="0"/>
        <v/>
      </c>
      <c r="G41" s="95"/>
      <c r="H41" s="51"/>
      <c r="I41" s="49"/>
      <c r="J41" s="49"/>
      <c r="K41" s="49"/>
      <c r="L41" s="49"/>
      <c r="M41" s="52"/>
    </row>
    <row r="42" spans="1:13" ht="18" customHeight="1" thickBot="1" x14ac:dyDescent="0.25">
      <c r="A42" s="91"/>
      <c r="B42" s="92"/>
      <c r="C42" s="93"/>
      <c r="D42" s="93"/>
      <c r="E42" s="94"/>
      <c r="F42" s="115" t="str">
        <f t="shared" si="0"/>
        <v/>
      </c>
      <c r="G42" s="95"/>
    </row>
    <row r="43" spans="1:13" ht="18" customHeight="1" thickBot="1" x14ac:dyDescent="0.25">
      <c r="A43" s="91"/>
      <c r="B43" s="92"/>
      <c r="C43" s="93"/>
      <c r="D43" s="93"/>
      <c r="E43" s="94"/>
      <c r="F43" s="115" t="str">
        <f t="shared" si="0"/>
        <v/>
      </c>
      <c r="G43" s="95"/>
    </row>
    <row r="44" spans="1:13" ht="18" customHeight="1" thickBot="1" x14ac:dyDescent="0.25">
      <c r="A44" s="91"/>
      <c r="B44" s="92"/>
      <c r="C44" s="93"/>
      <c r="D44" s="93"/>
      <c r="E44" s="94"/>
      <c r="F44" s="115" t="str">
        <f t="shared" si="0"/>
        <v/>
      </c>
      <c r="G44" s="95"/>
    </row>
    <row r="45" spans="1:13" ht="18" customHeight="1" thickBot="1" x14ac:dyDescent="0.25">
      <c r="A45" s="91"/>
      <c r="B45" s="92"/>
      <c r="C45" s="93"/>
      <c r="D45" s="93"/>
      <c r="E45" s="94"/>
      <c r="F45" s="115" t="str">
        <f t="shared" si="0"/>
        <v/>
      </c>
      <c r="G45" s="95"/>
    </row>
    <row r="46" spans="1:13" ht="18" customHeight="1" thickBot="1" x14ac:dyDescent="0.25">
      <c r="A46" s="91"/>
      <c r="B46" s="92"/>
      <c r="C46" s="93"/>
      <c r="D46" s="93"/>
      <c r="E46" s="94"/>
      <c r="F46" s="115" t="str">
        <f t="shared" si="0"/>
        <v/>
      </c>
      <c r="G46" s="95"/>
    </row>
    <row r="47" spans="1:13" ht="18" customHeight="1" thickBot="1" x14ac:dyDescent="0.25">
      <c r="A47" s="91"/>
      <c r="B47" s="92"/>
      <c r="C47" s="93"/>
      <c r="D47" s="93"/>
      <c r="E47" s="94"/>
      <c r="F47" s="115" t="str">
        <f t="shared" si="0"/>
        <v/>
      </c>
      <c r="G47" s="95"/>
    </row>
    <row r="48" spans="1:13" ht="18" customHeight="1" thickBot="1" x14ac:dyDescent="0.25">
      <c r="A48" s="91"/>
      <c r="B48" s="92"/>
      <c r="C48" s="93"/>
      <c r="D48" s="93"/>
      <c r="E48" s="94"/>
      <c r="F48" s="115" t="str">
        <f t="shared" si="0"/>
        <v/>
      </c>
      <c r="G48" s="95"/>
    </row>
    <row r="49" spans="1:7" ht="18" customHeight="1" thickBot="1" x14ac:dyDescent="0.25">
      <c r="A49" s="91"/>
      <c r="B49" s="92"/>
      <c r="C49" s="93"/>
      <c r="D49" s="93"/>
      <c r="E49" s="94"/>
      <c r="F49" s="115" t="str">
        <f t="shared" si="0"/>
        <v/>
      </c>
      <c r="G49" s="95"/>
    </row>
    <row r="50" spans="1:7" ht="18" customHeight="1" thickBot="1" x14ac:dyDescent="0.25">
      <c r="A50" s="91"/>
      <c r="B50" s="92"/>
      <c r="C50" s="93"/>
      <c r="D50" s="93"/>
      <c r="E50" s="94"/>
      <c r="F50" s="115" t="str">
        <f t="shared" si="0"/>
        <v/>
      </c>
      <c r="G50" s="95"/>
    </row>
    <row r="51" spans="1:7" ht="18" customHeight="1" thickBot="1" x14ac:dyDescent="0.25">
      <c r="A51" s="91"/>
      <c r="B51" s="92"/>
      <c r="C51" s="93"/>
      <c r="D51" s="93"/>
      <c r="E51" s="94"/>
      <c r="F51" s="115" t="str">
        <f t="shared" si="0"/>
        <v/>
      </c>
      <c r="G51" s="95"/>
    </row>
    <row r="52" spans="1:7" ht="18" customHeight="1" thickBot="1" x14ac:dyDescent="0.25">
      <c r="A52" s="91"/>
      <c r="B52" s="92"/>
      <c r="C52" s="93"/>
      <c r="D52" s="93"/>
      <c r="E52" s="94"/>
      <c r="F52" s="115" t="str">
        <f t="shared" si="0"/>
        <v/>
      </c>
      <c r="G52" s="95"/>
    </row>
    <row r="53" spans="1:7" ht="18" customHeight="1" thickBot="1" x14ac:dyDescent="0.25">
      <c r="A53" s="91"/>
      <c r="B53" s="92"/>
      <c r="C53" s="93"/>
      <c r="D53" s="93"/>
      <c r="E53" s="94"/>
      <c r="F53" s="115" t="str">
        <f t="shared" si="0"/>
        <v/>
      </c>
      <c r="G53" s="95"/>
    </row>
    <row r="54" spans="1:7" ht="18" customHeight="1" thickBot="1" x14ac:dyDescent="0.25">
      <c r="A54" s="91"/>
      <c r="B54" s="92"/>
      <c r="C54" s="93"/>
      <c r="D54" s="93"/>
      <c r="E54" s="94"/>
      <c r="F54" s="115" t="str">
        <f t="shared" si="0"/>
        <v/>
      </c>
      <c r="G54" s="95"/>
    </row>
    <row r="55" spans="1:7" ht="18" customHeight="1" thickBot="1" x14ac:dyDescent="0.25">
      <c r="A55" s="91"/>
      <c r="B55" s="92"/>
      <c r="C55" s="93"/>
      <c r="D55" s="93"/>
      <c r="E55" s="94"/>
      <c r="F55" s="115" t="str">
        <f t="shared" si="0"/>
        <v/>
      </c>
      <c r="G55" s="95"/>
    </row>
    <row r="56" spans="1:7" ht="18" customHeight="1" thickBot="1" x14ac:dyDescent="0.25">
      <c r="A56" s="91"/>
      <c r="B56" s="92"/>
      <c r="C56" s="93"/>
      <c r="D56" s="93"/>
      <c r="E56" s="94"/>
      <c r="F56" s="115" t="str">
        <f t="shared" si="0"/>
        <v/>
      </c>
      <c r="G56" s="95"/>
    </row>
    <row r="57" spans="1:7" ht="18" customHeight="1" thickBot="1" x14ac:dyDescent="0.25">
      <c r="A57" s="91"/>
      <c r="B57" s="92"/>
      <c r="C57" s="93"/>
      <c r="D57" s="93"/>
      <c r="E57" s="94"/>
      <c r="F57" s="115" t="str">
        <f t="shared" si="0"/>
        <v/>
      </c>
      <c r="G57" s="95"/>
    </row>
    <row r="58" spans="1:7" ht="18" customHeight="1" thickBot="1" x14ac:dyDescent="0.25">
      <c r="A58" s="91"/>
      <c r="B58" s="92"/>
      <c r="C58" s="93"/>
      <c r="D58" s="93"/>
      <c r="E58" s="94"/>
      <c r="F58" s="115" t="str">
        <f t="shared" si="0"/>
        <v/>
      </c>
      <c r="G58" s="95"/>
    </row>
    <row r="59" spans="1:7" ht="18" customHeight="1" thickBot="1" x14ac:dyDescent="0.25">
      <c r="A59" s="91"/>
      <c r="B59" s="92"/>
      <c r="C59" s="93"/>
      <c r="D59" s="93"/>
      <c r="E59" s="94"/>
      <c r="F59" s="115" t="str">
        <f t="shared" si="0"/>
        <v/>
      </c>
      <c r="G59" s="95"/>
    </row>
    <row r="60" spans="1:7" ht="18" customHeight="1" thickBot="1" x14ac:dyDescent="0.25">
      <c r="A60" s="91"/>
      <c r="B60" s="92"/>
      <c r="C60" s="93"/>
      <c r="D60" s="93"/>
      <c r="E60" s="94"/>
      <c r="F60" s="115" t="str">
        <f t="shared" si="0"/>
        <v/>
      </c>
      <c r="G60" s="95"/>
    </row>
    <row r="61" spans="1:7" ht="18" customHeight="1" thickBot="1" x14ac:dyDescent="0.25">
      <c r="A61" s="91"/>
      <c r="B61" s="92"/>
      <c r="C61" s="93"/>
      <c r="D61" s="93"/>
      <c r="E61" s="94"/>
      <c r="F61" s="115" t="str">
        <f t="shared" si="0"/>
        <v/>
      </c>
      <c r="G61" s="95"/>
    </row>
    <row r="62" spans="1:7" ht="18" customHeight="1" thickBot="1" x14ac:dyDescent="0.25">
      <c r="A62" s="91"/>
      <c r="B62" s="92"/>
      <c r="C62" s="93"/>
      <c r="D62" s="93"/>
      <c r="E62" s="94"/>
      <c r="F62" s="115" t="str">
        <f t="shared" si="0"/>
        <v/>
      </c>
      <c r="G62" s="95"/>
    </row>
    <row r="63" spans="1:7" ht="18" customHeight="1" thickBot="1" x14ac:dyDescent="0.25">
      <c r="A63" s="91"/>
      <c r="B63" s="92"/>
      <c r="C63" s="93"/>
      <c r="D63" s="93"/>
      <c r="E63" s="94"/>
      <c r="F63" s="115" t="str">
        <f t="shared" si="0"/>
        <v/>
      </c>
      <c r="G63" s="95"/>
    </row>
    <row r="64" spans="1:7" ht="18" customHeight="1" thickBot="1" x14ac:dyDescent="0.25">
      <c r="A64" s="91"/>
      <c r="B64" s="92"/>
      <c r="C64" s="93"/>
      <c r="D64" s="93"/>
      <c r="E64" s="94"/>
      <c r="F64" s="115" t="str">
        <f t="shared" si="0"/>
        <v/>
      </c>
      <c r="G64" s="95"/>
    </row>
    <row r="65" spans="1:7" ht="18" customHeight="1" thickBot="1" x14ac:dyDescent="0.25">
      <c r="A65" s="91"/>
      <c r="B65" s="92"/>
      <c r="C65" s="93"/>
      <c r="D65" s="93"/>
      <c r="E65" s="94"/>
      <c r="F65" s="115" t="str">
        <f t="shared" si="0"/>
        <v/>
      </c>
      <c r="G65" s="95"/>
    </row>
    <row r="66" spans="1:7" ht="18" customHeight="1" thickBot="1" x14ac:dyDescent="0.25">
      <c r="A66" s="91"/>
      <c r="B66" s="92"/>
      <c r="C66" s="93"/>
      <c r="D66" s="93"/>
      <c r="E66" s="94"/>
      <c r="F66" s="115" t="str">
        <f t="shared" si="0"/>
        <v/>
      </c>
      <c r="G66" s="95"/>
    </row>
    <row r="67" spans="1:7" ht="18" customHeight="1" thickBot="1" x14ac:dyDescent="0.25">
      <c r="A67" s="91"/>
      <c r="B67" s="92"/>
      <c r="C67" s="93"/>
      <c r="D67" s="93"/>
      <c r="E67" s="94"/>
      <c r="F67" s="115" t="str">
        <f t="shared" si="0"/>
        <v/>
      </c>
      <c r="G67" s="95"/>
    </row>
    <row r="68" spans="1:7" ht="18" customHeight="1" thickBot="1" x14ac:dyDescent="0.25">
      <c r="A68" s="91"/>
      <c r="B68" s="92"/>
      <c r="C68" s="93"/>
      <c r="D68" s="93"/>
      <c r="E68" s="94"/>
      <c r="F68" s="115" t="str">
        <f t="shared" si="0"/>
        <v/>
      </c>
      <c r="G68" s="95"/>
    </row>
    <row r="69" spans="1:7" ht="18" customHeight="1" thickBot="1" x14ac:dyDescent="0.25">
      <c r="A69" s="91"/>
      <c r="B69" s="92"/>
      <c r="C69" s="93"/>
      <c r="D69" s="93"/>
      <c r="E69" s="94"/>
      <c r="F69" s="115" t="str">
        <f t="shared" si="0"/>
        <v/>
      </c>
      <c r="G69" s="95"/>
    </row>
    <row r="70" spans="1:7" ht="18" customHeight="1" thickBot="1" x14ac:dyDescent="0.25">
      <c r="A70" s="91"/>
      <c r="B70" s="92"/>
      <c r="C70" s="93"/>
      <c r="D70" s="93"/>
      <c r="E70" s="94"/>
      <c r="F70" s="115" t="str">
        <f t="shared" si="0"/>
        <v/>
      </c>
      <c r="G70" s="95"/>
    </row>
    <row r="71" spans="1:7" ht="18" customHeight="1" thickBot="1" x14ac:dyDescent="0.25">
      <c r="A71" s="91"/>
      <c r="B71" s="92"/>
      <c r="C71" s="93"/>
      <c r="D71" s="93"/>
      <c r="E71" s="94"/>
      <c r="F71" s="115" t="str">
        <f t="shared" si="0"/>
        <v/>
      </c>
      <c r="G71" s="95"/>
    </row>
    <row r="72" spans="1:7" ht="18" customHeight="1" thickBot="1" x14ac:dyDescent="0.25">
      <c r="A72" s="91"/>
      <c r="B72" s="92"/>
      <c r="C72" s="93"/>
      <c r="D72" s="93"/>
      <c r="E72" s="94"/>
      <c r="F72" s="115" t="str">
        <f t="shared" si="0"/>
        <v/>
      </c>
      <c r="G72" s="95"/>
    </row>
    <row r="73" spans="1:7" ht="18" customHeight="1" thickBot="1" x14ac:dyDescent="0.25">
      <c r="A73" s="91"/>
      <c r="B73" s="92"/>
      <c r="C73" s="93"/>
      <c r="D73" s="93"/>
      <c r="E73" s="94"/>
      <c r="F73" s="115" t="str">
        <f t="shared" ref="F73:F136" si="1">IFERROR(LOG(E73),"")</f>
        <v/>
      </c>
      <c r="G73" s="95"/>
    </row>
    <row r="74" spans="1:7" ht="18" customHeight="1" thickBot="1" x14ac:dyDescent="0.25">
      <c r="A74" s="91"/>
      <c r="B74" s="92"/>
      <c r="C74" s="93"/>
      <c r="D74" s="93"/>
      <c r="E74" s="94"/>
      <c r="F74" s="115" t="str">
        <f t="shared" si="1"/>
        <v/>
      </c>
      <c r="G74" s="95"/>
    </row>
    <row r="75" spans="1:7" ht="18" customHeight="1" thickBot="1" x14ac:dyDescent="0.25">
      <c r="A75" s="91"/>
      <c r="B75" s="92"/>
      <c r="C75" s="93"/>
      <c r="D75" s="93"/>
      <c r="E75" s="94"/>
      <c r="F75" s="115" t="str">
        <f t="shared" si="1"/>
        <v/>
      </c>
      <c r="G75" s="95"/>
    </row>
    <row r="76" spans="1:7" ht="18" customHeight="1" thickBot="1" x14ac:dyDescent="0.25">
      <c r="A76" s="91"/>
      <c r="B76" s="92"/>
      <c r="C76" s="93"/>
      <c r="D76" s="93"/>
      <c r="E76" s="94"/>
      <c r="F76" s="115" t="str">
        <f t="shared" si="1"/>
        <v/>
      </c>
      <c r="G76" s="95"/>
    </row>
    <row r="77" spans="1:7" ht="18" customHeight="1" thickBot="1" x14ac:dyDescent="0.25">
      <c r="A77" s="91"/>
      <c r="B77" s="92"/>
      <c r="C77" s="93"/>
      <c r="D77" s="93"/>
      <c r="E77" s="94"/>
      <c r="F77" s="115" t="str">
        <f t="shared" si="1"/>
        <v/>
      </c>
      <c r="G77" s="95"/>
    </row>
    <row r="78" spans="1:7" ht="18" customHeight="1" thickBot="1" x14ac:dyDescent="0.25">
      <c r="A78" s="91"/>
      <c r="B78" s="92"/>
      <c r="C78" s="93"/>
      <c r="D78" s="93"/>
      <c r="E78" s="94"/>
      <c r="F78" s="115" t="str">
        <f t="shared" si="1"/>
        <v/>
      </c>
      <c r="G78" s="95"/>
    </row>
    <row r="79" spans="1:7" ht="18" customHeight="1" thickBot="1" x14ac:dyDescent="0.25">
      <c r="A79" s="91"/>
      <c r="B79" s="92"/>
      <c r="C79" s="93"/>
      <c r="D79" s="93"/>
      <c r="E79" s="94"/>
      <c r="F79" s="115" t="str">
        <f t="shared" si="1"/>
        <v/>
      </c>
      <c r="G79" s="95"/>
    </row>
    <row r="80" spans="1:7" ht="18" customHeight="1" thickBot="1" x14ac:dyDescent="0.25">
      <c r="A80" s="91"/>
      <c r="B80" s="92"/>
      <c r="C80" s="93"/>
      <c r="D80" s="93"/>
      <c r="E80" s="94"/>
      <c r="F80" s="115" t="str">
        <f t="shared" si="1"/>
        <v/>
      </c>
      <c r="G80" s="95"/>
    </row>
    <row r="81" spans="1:7" ht="18" customHeight="1" thickBot="1" x14ac:dyDescent="0.25">
      <c r="A81" s="91"/>
      <c r="B81" s="92"/>
      <c r="C81" s="93"/>
      <c r="D81" s="93"/>
      <c r="E81" s="94"/>
      <c r="F81" s="115" t="str">
        <f t="shared" si="1"/>
        <v/>
      </c>
      <c r="G81" s="95"/>
    </row>
    <row r="82" spans="1:7" ht="18" customHeight="1" thickBot="1" x14ac:dyDescent="0.25">
      <c r="A82" s="91"/>
      <c r="B82" s="92"/>
      <c r="C82" s="93"/>
      <c r="D82" s="93"/>
      <c r="E82" s="94"/>
      <c r="F82" s="115" t="str">
        <f t="shared" si="1"/>
        <v/>
      </c>
      <c r="G82" s="95"/>
    </row>
    <row r="83" spans="1:7" ht="18" customHeight="1" thickBot="1" x14ac:dyDescent="0.25">
      <c r="A83" s="91"/>
      <c r="B83" s="92"/>
      <c r="C83" s="93"/>
      <c r="D83" s="93"/>
      <c r="E83" s="94"/>
      <c r="F83" s="115" t="str">
        <f t="shared" si="1"/>
        <v/>
      </c>
      <c r="G83" s="95"/>
    </row>
    <row r="84" spans="1:7" ht="18" customHeight="1" thickBot="1" x14ac:dyDescent="0.25">
      <c r="A84" s="91"/>
      <c r="B84" s="92"/>
      <c r="C84" s="93"/>
      <c r="D84" s="93"/>
      <c r="E84" s="94"/>
      <c r="F84" s="115" t="str">
        <f t="shared" si="1"/>
        <v/>
      </c>
      <c r="G84" s="95"/>
    </row>
    <row r="85" spans="1:7" ht="18" customHeight="1" thickBot="1" x14ac:dyDescent="0.25">
      <c r="A85" s="91"/>
      <c r="B85" s="92"/>
      <c r="C85" s="93"/>
      <c r="D85" s="93"/>
      <c r="E85" s="94"/>
      <c r="F85" s="115" t="str">
        <f t="shared" si="1"/>
        <v/>
      </c>
      <c r="G85" s="95"/>
    </row>
    <row r="86" spans="1:7" ht="18" customHeight="1" thickBot="1" x14ac:dyDescent="0.25">
      <c r="A86" s="91"/>
      <c r="B86" s="92"/>
      <c r="C86" s="93"/>
      <c r="D86" s="93"/>
      <c r="E86" s="94"/>
      <c r="F86" s="115" t="str">
        <f t="shared" si="1"/>
        <v/>
      </c>
      <c r="G86" s="95"/>
    </row>
    <row r="87" spans="1:7" ht="18" customHeight="1" thickBot="1" x14ac:dyDescent="0.25">
      <c r="A87" s="91"/>
      <c r="B87" s="92"/>
      <c r="C87" s="93"/>
      <c r="D87" s="93"/>
      <c r="E87" s="94"/>
      <c r="F87" s="115" t="str">
        <f t="shared" si="1"/>
        <v/>
      </c>
      <c r="G87" s="95"/>
    </row>
    <row r="88" spans="1:7" ht="18" customHeight="1" thickBot="1" x14ac:dyDescent="0.25">
      <c r="A88" s="91"/>
      <c r="B88" s="92"/>
      <c r="C88" s="93"/>
      <c r="D88" s="93"/>
      <c r="E88" s="94"/>
      <c r="F88" s="115" t="str">
        <f t="shared" si="1"/>
        <v/>
      </c>
      <c r="G88" s="95"/>
    </row>
    <row r="89" spans="1:7" ht="18" customHeight="1" thickBot="1" x14ac:dyDescent="0.25">
      <c r="A89" s="91"/>
      <c r="B89" s="92"/>
      <c r="C89" s="93"/>
      <c r="D89" s="93"/>
      <c r="E89" s="94"/>
      <c r="F89" s="115" t="str">
        <f t="shared" si="1"/>
        <v/>
      </c>
      <c r="G89" s="95"/>
    </row>
    <row r="90" spans="1:7" ht="18" customHeight="1" thickBot="1" x14ac:dyDescent="0.25">
      <c r="A90" s="91"/>
      <c r="B90" s="92"/>
      <c r="C90" s="93"/>
      <c r="D90" s="93"/>
      <c r="E90" s="94"/>
      <c r="F90" s="115" t="str">
        <f t="shared" si="1"/>
        <v/>
      </c>
      <c r="G90" s="95"/>
    </row>
    <row r="91" spans="1:7" ht="18" customHeight="1" thickBot="1" x14ac:dyDescent="0.25">
      <c r="A91" s="91"/>
      <c r="B91" s="92"/>
      <c r="C91" s="93"/>
      <c r="D91" s="93"/>
      <c r="E91" s="94"/>
      <c r="F91" s="115" t="str">
        <f t="shared" si="1"/>
        <v/>
      </c>
      <c r="G91" s="95"/>
    </row>
    <row r="92" spans="1:7" ht="18" customHeight="1" thickBot="1" x14ac:dyDescent="0.25">
      <c r="A92" s="91"/>
      <c r="B92" s="92"/>
      <c r="C92" s="93"/>
      <c r="D92" s="93"/>
      <c r="E92" s="94"/>
      <c r="F92" s="115" t="str">
        <f t="shared" si="1"/>
        <v/>
      </c>
      <c r="G92" s="95"/>
    </row>
    <row r="93" spans="1:7" ht="18" customHeight="1" thickBot="1" x14ac:dyDescent="0.25">
      <c r="A93" s="91"/>
      <c r="B93" s="92"/>
      <c r="C93" s="93"/>
      <c r="D93" s="93"/>
      <c r="E93" s="94"/>
      <c r="F93" s="115" t="str">
        <f t="shared" si="1"/>
        <v/>
      </c>
      <c r="G93" s="95"/>
    </row>
    <row r="94" spans="1:7" ht="18" customHeight="1" thickBot="1" x14ac:dyDescent="0.25">
      <c r="A94" s="91"/>
      <c r="B94" s="92"/>
      <c r="C94" s="93"/>
      <c r="D94" s="93"/>
      <c r="E94" s="94"/>
      <c r="F94" s="115" t="str">
        <f t="shared" si="1"/>
        <v/>
      </c>
      <c r="G94" s="95"/>
    </row>
    <row r="95" spans="1:7" ht="18" customHeight="1" thickBot="1" x14ac:dyDescent="0.25">
      <c r="A95" s="91"/>
      <c r="B95" s="92"/>
      <c r="C95" s="93"/>
      <c r="D95" s="93"/>
      <c r="E95" s="94"/>
      <c r="F95" s="115" t="str">
        <f t="shared" si="1"/>
        <v/>
      </c>
      <c r="G95" s="95"/>
    </row>
    <row r="96" spans="1:7" ht="18" customHeight="1" thickBot="1" x14ac:dyDescent="0.25">
      <c r="A96" s="91"/>
      <c r="B96" s="92"/>
      <c r="C96" s="93"/>
      <c r="D96" s="93"/>
      <c r="E96" s="94"/>
      <c r="F96" s="115" t="str">
        <f t="shared" si="1"/>
        <v/>
      </c>
      <c r="G96" s="95"/>
    </row>
    <row r="97" spans="1:7" ht="18" customHeight="1" thickBot="1" x14ac:dyDescent="0.25">
      <c r="A97" s="91"/>
      <c r="B97" s="92"/>
      <c r="C97" s="93"/>
      <c r="D97" s="93"/>
      <c r="E97" s="94"/>
      <c r="F97" s="115" t="str">
        <f t="shared" si="1"/>
        <v/>
      </c>
      <c r="G97" s="95"/>
    </row>
    <row r="98" spans="1:7" ht="18" customHeight="1" thickBot="1" x14ac:dyDescent="0.25">
      <c r="A98" s="91"/>
      <c r="B98" s="92"/>
      <c r="C98" s="93"/>
      <c r="D98" s="93"/>
      <c r="E98" s="94"/>
      <c r="F98" s="115" t="str">
        <f t="shared" si="1"/>
        <v/>
      </c>
      <c r="G98" s="95"/>
    </row>
    <row r="99" spans="1:7" ht="18" customHeight="1" thickBot="1" x14ac:dyDescent="0.25">
      <c r="A99" s="91"/>
      <c r="B99" s="92"/>
      <c r="C99" s="93"/>
      <c r="D99" s="93"/>
      <c r="E99" s="94"/>
      <c r="F99" s="115" t="str">
        <f t="shared" si="1"/>
        <v/>
      </c>
      <c r="G99" s="95"/>
    </row>
    <row r="100" spans="1:7" ht="18" customHeight="1" thickBot="1" x14ac:dyDescent="0.25">
      <c r="A100" s="91"/>
      <c r="B100" s="92"/>
      <c r="C100" s="93"/>
      <c r="D100" s="93"/>
      <c r="E100" s="94"/>
      <c r="F100" s="115" t="str">
        <f t="shared" si="1"/>
        <v/>
      </c>
      <c r="G100" s="95"/>
    </row>
    <row r="101" spans="1:7" ht="18" customHeight="1" thickBot="1" x14ac:dyDescent="0.25">
      <c r="A101" s="91"/>
      <c r="B101" s="92"/>
      <c r="C101" s="93"/>
      <c r="D101" s="93"/>
      <c r="E101" s="94"/>
      <c r="F101" s="115" t="str">
        <f t="shared" si="1"/>
        <v/>
      </c>
      <c r="G101" s="95"/>
    </row>
    <row r="102" spans="1:7" ht="18" customHeight="1" thickBot="1" x14ac:dyDescent="0.25">
      <c r="A102" s="91"/>
      <c r="B102" s="92"/>
      <c r="C102" s="93"/>
      <c r="D102" s="93"/>
      <c r="E102" s="94"/>
      <c r="F102" s="115" t="str">
        <f t="shared" si="1"/>
        <v/>
      </c>
      <c r="G102" s="95"/>
    </row>
    <row r="103" spans="1:7" ht="18" customHeight="1" thickBot="1" x14ac:dyDescent="0.25">
      <c r="A103" s="91"/>
      <c r="B103" s="92"/>
      <c r="C103" s="93"/>
      <c r="D103" s="93"/>
      <c r="E103" s="94"/>
      <c r="F103" s="115" t="str">
        <f t="shared" si="1"/>
        <v/>
      </c>
      <c r="G103" s="95"/>
    </row>
    <row r="104" spans="1:7" ht="18" customHeight="1" thickBot="1" x14ac:dyDescent="0.25">
      <c r="A104" s="91"/>
      <c r="B104" s="92"/>
      <c r="C104" s="93"/>
      <c r="D104" s="93"/>
      <c r="E104" s="94"/>
      <c r="F104" s="115" t="str">
        <f t="shared" si="1"/>
        <v/>
      </c>
      <c r="G104" s="95"/>
    </row>
    <row r="105" spans="1:7" ht="18" customHeight="1" thickBot="1" x14ac:dyDescent="0.25">
      <c r="A105" s="91"/>
      <c r="B105" s="92"/>
      <c r="C105" s="93"/>
      <c r="D105" s="93"/>
      <c r="E105" s="94"/>
      <c r="F105" s="115" t="str">
        <f t="shared" si="1"/>
        <v/>
      </c>
      <c r="G105" s="95"/>
    </row>
    <row r="106" spans="1:7" ht="18" customHeight="1" thickBot="1" x14ac:dyDescent="0.25">
      <c r="A106" s="91"/>
      <c r="B106" s="92"/>
      <c r="C106" s="93"/>
      <c r="D106" s="93"/>
      <c r="E106" s="94"/>
      <c r="F106" s="115" t="str">
        <f t="shared" si="1"/>
        <v/>
      </c>
      <c r="G106" s="95"/>
    </row>
    <row r="107" spans="1:7" ht="18" customHeight="1" thickBot="1" x14ac:dyDescent="0.25">
      <c r="A107" s="91"/>
      <c r="B107" s="92"/>
      <c r="C107" s="93"/>
      <c r="D107" s="93"/>
      <c r="E107" s="94"/>
      <c r="F107" s="115" t="str">
        <f t="shared" si="1"/>
        <v/>
      </c>
      <c r="G107" s="95"/>
    </row>
    <row r="108" spans="1:7" ht="18" customHeight="1" thickBot="1" x14ac:dyDescent="0.25">
      <c r="A108" s="91"/>
      <c r="B108" s="92"/>
      <c r="C108" s="93"/>
      <c r="D108" s="93"/>
      <c r="E108" s="94"/>
      <c r="F108" s="115" t="str">
        <f t="shared" si="1"/>
        <v/>
      </c>
      <c r="G108" s="95"/>
    </row>
    <row r="109" spans="1:7" ht="18" customHeight="1" thickBot="1" x14ac:dyDescent="0.25">
      <c r="A109" s="91"/>
      <c r="B109" s="92"/>
      <c r="C109" s="93"/>
      <c r="D109" s="93"/>
      <c r="E109" s="94"/>
      <c r="F109" s="115" t="str">
        <f t="shared" si="1"/>
        <v/>
      </c>
      <c r="G109" s="95"/>
    </row>
    <row r="110" spans="1:7" ht="18" customHeight="1" thickBot="1" x14ac:dyDescent="0.25">
      <c r="A110" s="91"/>
      <c r="B110" s="92"/>
      <c r="C110" s="93"/>
      <c r="D110" s="93"/>
      <c r="E110" s="94"/>
      <c r="F110" s="115" t="str">
        <f t="shared" si="1"/>
        <v/>
      </c>
      <c r="G110" s="95"/>
    </row>
    <row r="111" spans="1:7" ht="18" customHeight="1" thickBot="1" x14ac:dyDescent="0.25">
      <c r="A111" s="91"/>
      <c r="B111" s="92"/>
      <c r="C111" s="93"/>
      <c r="D111" s="93"/>
      <c r="E111" s="94"/>
      <c r="F111" s="115" t="str">
        <f t="shared" si="1"/>
        <v/>
      </c>
      <c r="G111" s="95"/>
    </row>
    <row r="112" spans="1:7" ht="18" customHeight="1" thickBot="1" x14ac:dyDescent="0.25">
      <c r="A112" s="91"/>
      <c r="B112" s="92"/>
      <c r="C112" s="93"/>
      <c r="D112" s="93"/>
      <c r="E112" s="94"/>
      <c r="F112" s="115" t="str">
        <f t="shared" si="1"/>
        <v/>
      </c>
      <c r="G112" s="95"/>
    </row>
    <row r="113" spans="1:7" ht="18" customHeight="1" thickBot="1" x14ac:dyDescent="0.25">
      <c r="A113" s="91"/>
      <c r="B113" s="92"/>
      <c r="C113" s="93"/>
      <c r="D113" s="93"/>
      <c r="E113" s="94"/>
      <c r="F113" s="115" t="str">
        <f t="shared" si="1"/>
        <v/>
      </c>
      <c r="G113" s="95"/>
    </row>
    <row r="114" spans="1:7" ht="18" customHeight="1" thickBot="1" x14ac:dyDescent="0.25">
      <c r="A114" s="91"/>
      <c r="B114" s="92"/>
      <c r="C114" s="93"/>
      <c r="D114" s="93"/>
      <c r="E114" s="94"/>
      <c r="F114" s="115" t="str">
        <f t="shared" si="1"/>
        <v/>
      </c>
      <c r="G114" s="95"/>
    </row>
    <row r="115" spans="1:7" ht="18" customHeight="1" thickBot="1" x14ac:dyDescent="0.25">
      <c r="A115" s="91"/>
      <c r="B115" s="92"/>
      <c r="C115" s="93"/>
      <c r="D115" s="93"/>
      <c r="E115" s="94"/>
      <c r="F115" s="115" t="str">
        <f t="shared" si="1"/>
        <v/>
      </c>
      <c r="G115" s="95"/>
    </row>
    <row r="116" spans="1:7" ht="18" customHeight="1" thickBot="1" x14ac:dyDescent="0.25">
      <c r="A116" s="91"/>
      <c r="B116" s="92"/>
      <c r="C116" s="93"/>
      <c r="D116" s="93"/>
      <c r="E116" s="94"/>
      <c r="F116" s="115" t="str">
        <f t="shared" si="1"/>
        <v/>
      </c>
      <c r="G116" s="95"/>
    </row>
    <row r="117" spans="1:7" ht="18" customHeight="1" thickBot="1" x14ac:dyDescent="0.25">
      <c r="A117" s="91"/>
      <c r="B117" s="92"/>
      <c r="C117" s="93"/>
      <c r="D117" s="93"/>
      <c r="E117" s="94"/>
      <c r="F117" s="115" t="str">
        <f t="shared" si="1"/>
        <v/>
      </c>
      <c r="G117" s="95"/>
    </row>
    <row r="118" spans="1:7" ht="18" customHeight="1" thickBot="1" x14ac:dyDescent="0.25">
      <c r="A118" s="91"/>
      <c r="B118" s="92"/>
      <c r="C118" s="93"/>
      <c r="D118" s="93"/>
      <c r="E118" s="94"/>
      <c r="F118" s="115" t="str">
        <f t="shared" si="1"/>
        <v/>
      </c>
      <c r="G118" s="95"/>
    </row>
    <row r="119" spans="1:7" ht="18" customHeight="1" thickBot="1" x14ac:dyDescent="0.25">
      <c r="A119" s="91"/>
      <c r="B119" s="92"/>
      <c r="C119" s="93"/>
      <c r="D119" s="93"/>
      <c r="E119" s="94"/>
      <c r="F119" s="115" t="str">
        <f t="shared" si="1"/>
        <v/>
      </c>
      <c r="G119" s="95"/>
    </row>
    <row r="120" spans="1:7" ht="18" customHeight="1" thickBot="1" x14ac:dyDescent="0.25">
      <c r="A120" s="91"/>
      <c r="B120" s="92"/>
      <c r="C120" s="93"/>
      <c r="D120" s="93"/>
      <c r="E120" s="94"/>
      <c r="F120" s="115" t="str">
        <f t="shared" si="1"/>
        <v/>
      </c>
      <c r="G120" s="95"/>
    </row>
    <row r="121" spans="1:7" ht="18" customHeight="1" thickBot="1" x14ac:dyDescent="0.25">
      <c r="A121" s="91"/>
      <c r="B121" s="92"/>
      <c r="C121" s="93"/>
      <c r="D121" s="93"/>
      <c r="E121" s="94"/>
      <c r="F121" s="115" t="str">
        <f t="shared" si="1"/>
        <v/>
      </c>
      <c r="G121" s="95"/>
    </row>
    <row r="122" spans="1:7" ht="18" customHeight="1" thickBot="1" x14ac:dyDescent="0.25">
      <c r="A122" s="91"/>
      <c r="B122" s="92"/>
      <c r="C122" s="93"/>
      <c r="D122" s="93"/>
      <c r="E122" s="94"/>
      <c r="F122" s="115" t="str">
        <f t="shared" si="1"/>
        <v/>
      </c>
      <c r="G122" s="95"/>
    </row>
    <row r="123" spans="1:7" ht="18" customHeight="1" thickBot="1" x14ac:dyDescent="0.25">
      <c r="A123" s="91"/>
      <c r="B123" s="92"/>
      <c r="C123" s="93"/>
      <c r="D123" s="93"/>
      <c r="E123" s="94"/>
      <c r="F123" s="115" t="str">
        <f t="shared" si="1"/>
        <v/>
      </c>
      <c r="G123" s="95"/>
    </row>
    <row r="124" spans="1:7" ht="18" customHeight="1" thickBot="1" x14ac:dyDescent="0.25">
      <c r="A124" s="91"/>
      <c r="B124" s="92"/>
      <c r="C124" s="93"/>
      <c r="D124" s="93"/>
      <c r="E124" s="94"/>
      <c r="F124" s="115" t="str">
        <f t="shared" si="1"/>
        <v/>
      </c>
      <c r="G124" s="95"/>
    </row>
    <row r="125" spans="1:7" ht="18" customHeight="1" thickBot="1" x14ac:dyDescent="0.25">
      <c r="A125" s="91"/>
      <c r="B125" s="92"/>
      <c r="C125" s="93"/>
      <c r="D125" s="93"/>
      <c r="E125" s="94"/>
      <c r="F125" s="115" t="str">
        <f t="shared" si="1"/>
        <v/>
      </c>
      <c r="G125" s="95"/>
    </row>
    <row r="126" spans="1:7" ht="18" customHeight="1" thickBot="1" x14ac:dyDescent="0.25">
      <c r="A126" s="91"/>
      <c r="B126" s="92"/>
      <c r="C126" s="93"/>
      <c r="D126" s="93"/>
      <c r="E126" s="94"/>
      <c r="F126" s="115" t="str">
        <f t="shared" si="1"/>
        <v/>
      </c>
      <c r="G126" s="95"/>
    </row>
    <row r="127" spans="1:7" ht="18" customHeight="1" thickBot="1" x14ac:dyDescent="0.25">
      <c r="A127" s="91"/>
      <c r="B127" s="92"/>
      <c r="C127" s="93"/>
      <c r="D127" s="93"/>
      <c r="E127" s="94"/>
      <c r="F127" s="115" t="str">
        <f t="shared" si="1"/>
        <v/>
      </c>
      <c r="G127" s="95"/>
    </row>
    <row r="128" spans="1:7" ht="18" customHeight="1" thickBot="1" x14ac:dyDescent="0.25">
      <c r="A128" s="91"/>
      <c r="B128" s="92"/>
      <c r="C128" s="93"/>
      <c r="D128" s="93"/>
      <c r="E128" s="94"/>
      <c r="F128" s="115" t="str">
        <f t="shared" si="1"/>
        <v/>
      </c>
      <c r="G128" s="95"/>
    </row>
    <row r="129" spans="1:7" ht="18" customHeight="1" thickBot="1" x14ac:dyDescent="0.25">
      <c r="A129" s="91"/>
      <c r="B129" s="92"/>
      <c r="C129" s="93"/>
      <c r="D129" s="93"/>
      <c r="E129" s="94"/>
      <c r="F129" s="115" t="str">
        <f t="shared" si="1"/>
        <v/>
      </c>
      <c r="G129" s="95"/>
    </row>
    <row r="130" spans="1:7" ht="18" customHeight="1" thickBot="1" x14ac:dyDescent="0.25">
      <c r="A130" s="91"/>
      <c r="B130" s="92"/>
      <c r="C130" s="93"/>
      <c r="D130" s="93"/>
      <c r="E130" s="94"/>
      <c r="F130" s="115" t="str">
        <f t="shared" si="1"/>
        <v/>
      </c>
      <c r="G130" s="95"/>
    </row>
    <row r="131" spans="1:7" ht="18" customHeight="1" thickBot="1" x14ac:dyDescent="0.25">
      <c r="A131" s="91"/>
      <c r="B131" s="92"/>
      <c r="C131" s="93"/>
      <c r="D131" s="93"/>
      <c r="E131" s="94"/>
      <c r="F131" s="115" t="str">
        <f t="shared" si="1"/>
        <v/>
      </c>
      <c r="G131" s="95"/>
    </row>
    <row r="132" spans="1:7" ht="18" customHeight="1" thickBot="1" x14ac:dyDescent="0.25">
      <c r="A132" s="91"/>
      <c r="B132" s="92"/>
      <c r="C132" s="93"/>
      <c r="D132" s="93"/>
      <c r="E132" s="94"/>
      <c r="F132" s="115" t="str">
        <f t="shared" si="1"/>
        <v/>
      </c>
      <c r="G132" s="95"/>
    </row>
    <row r="133" spans="1:7" ht="18" customHeight="1" thickBot="1" x14ac:dyDescent="0.25">
      <c r="A133" s="91"/>
      <c r="B133" s="92"/>
      <c r="C133" s="93"/>
      <c r="D133" s="93"/>
      <c r="E133" s="94"/>
      <c r="F133" s="115" t="str">
        <f t="shared" si="1"/>
        <v/>
      </c>
      <c r="G133" s="95"/>
    </row>
    <row r="134" spans="1:7" ht="18" customHeight="1" thickBot="1" x14ac:dyDescent="0.25">
      <c r="A134" s="91"/>
      <c r="B134" s="92"/>
      <c r="C134" s="93"/>
      <c r="D134" s="93"/>
      <c r="E134" s="94"/>
      <c r="F134" s="115" t="str">
        <f t="shared" si="1"/>
        <v/>
      </c>
      <c r="G134" s="95"/>
    </row>
    <row r="135" spans="1:7" ht="18" customHeight="1" thickBot="1" x14ac:dyDescent="0.25">
      <c r="A135" s="91"/>
      <c r="B135" s="92"/>
      <c r="C135" s="93"/>
      <c r="D135" s="93"/>
      <c r="E135" s="94"/>
      <c r="F135" s="115" t="str">
        <f t="shared" si="1"/>
        <v/>
      </c>
      <c r="G135" s="95"/>
    </row>
    <row r="136" spans="1:7" ht="18" customHeight="1" thickBot="1" x14ac:dyDescent="0.25">
      <c r="A136" s="91"/>
      <c r="B136" s="92"/>
      <c r="C136" s="93"/>
      <c r="D136" s="93"/>
      <c r="E136" s="94"/>
      <c r="F136" s="115" t="str">
        <f t="shared" si="1"/>
        <v/>
      </c>
      <c r="G136" s="95"/>
    </row>
    <row r="137" spans="1:7" ht="18" customHeight="1" thickBot="1" x14ac:dyDescent="0.25">
      <c r="A137" s="91"/>
      <c r="B137" s="92"/>
      <c r="C137" s="93"/>
      <c r="D137" s="93"/>
      <c r="E137" s="94"/>
      <c r="F137" s="115" t="str">
        <f t="shared" ref="F137:F200" si="2">IFERROR(LOG(E137),"")</f>
        <v/>
      </c>
      <c r="G137" s="95"/>
    </row>
    <row r="138" spans="1:7" ht="18" customHeight="1" thickBot="1" x14ac:dyDescent="0.25">
      <c r="A138" s="91"/>
      <c r="B138" s="92"/>
      <c r="C138" s="93"/>
      <c r="D138" s="93"/>
      <c r="E138" s="94"/>
      <c r="F138" s="115" t="str">
        <f t="shared" si="2"/>
        <v/>
      </c>
      <c r="G138" s="95"/>
    </row>
    <row r="139" spans="1:7" ht="18" customHeight="1" thickBot="1" x14ac:dyDescent="0.25">
      <c r="A139" s="91"/>
      <c r="B139" s="92"/>
      <c r="C139" s="93"/>
      <c r="D139" s="93"/>
      <c r="E139" s="94"/>
      <c r="F139" s="115" t="str">
        <f t="shared" si="2"/>
        <v/>
      </c>
      <c r="G139" s="95"/>
    </row>
    <row r="140" spans="1:7" ht="18" customHeight="1" thickBot="1" x14ac:dyDescent="0.25">
      <c r="A140" s="91"/>
      <c r="B140" s="92"/>
      <c r="C140" s="93"/>
      <c r="D140" s="93"/>
      <c r="E140" s="94"/>
      <c r="F140" s="115" t="str">
        <f t="shared" si="2"/>
        <v/>
      </c>
      <c r="G140" s="95"/>
    </row>
    <row r="141" spans="1:7" ht="18" customHeight="1" thickBot="1" x14ac:dyDescent="0.25">
      <c r="A141" s="91"/>
      <c r="B141" s="92"/>
      <c r="C141" s="93"/>
      <c r="D141" s="93"/>
      <c r="E141" s="94"/>
      <c r="F141" s="115" t="str">
        <f t="shared" si="2"/>
        <v/>
      </c>
      <c r="G141" s="95"/>
    </row>
    <row r="142" spans="1:7" ht="18" customHeight="1" thickBot="1" x14ac:dyDescent="0.25">
      <c r="A142" s="91"/>
      <c r="B142" s="92"/>
      <c r="C142" s="93"/>
      <c r="D142" s="93"/>
      <c r="E142" s="94"/>
      <c r="F142" s="115" t="str">
        <f t="shared" si="2"/>
        <v/>
      </c>
      <c r="G142" s="95"/>
    </row>
    <row r="143" spans="1:7" ht="18" customHeight="1" thickBot="1" x14ac:dyDescent="0.25">
      <c r="A143" s="91"/>
      <c r="B143" s="92"/>
      <c r="C143" s="93"/>
      <c r="D143" s="93"/>
      <c r="E143" s="94"/>
      <c r="F143" s="115" t="str">
        <f t="shared" si="2"/>
        <v/>
      </c>
      <c r="G143" s="95"/>
    </row>
    <row r="144" spans="1:7" ht="18" customHeight="1" thickBot="1" x14ac:dyDescent="0.25">
      <c r="A144" s="91"/>
      <c r="B144" s="92"/>
      <c r="C144" s="93"/>
      <c r="D144" s="93"/>
      <c r="E144" s="94"/>
      <c r="F144" s="115" t="str">
        <f t="shared" si="2"/>
        <v/>
      </c>
      <c r="G144" s="95"/>
    </row>
    <row r="145" spans="1:7" ht="18" customHeight="1" thickBot="1" x14ac:dyDescent="0.25">
      <c r="A145" s="91"/>
      <c r="B145" s="92"/>
      <c r="C145" s="93"/>
      <c r="D145" s="93"/>
      <c r="E145" s="94"/>
      <c r="F145" s="115" t="str">
        <f t="shared" si="2"/>
        <v/>
      </c>
      <c r="G145" s="95"/>
    </row>
    <row r="146" spans="1:7" ht="18" customHeight="1" thickBot="1" x14ac:dyDescent="0.25">
      <c r="A146" s="91"/>
      <c r="B146" s="92"/>
      <c r="C146" s="93"/>
      <c r="D146" s="93"/>
      <c r="E146" s="94"/>
      <c r="F146" s="115" t="str">
        <f t="shared" si="2"/>
        <v/>
      </c>
      <c r="G146" s="95"/>
    </row>
    <row r="147" spans="1:7" ht="18" customHeight="1" thickBot="1" x14ac:dyDescent="0.25">
      <c r="A147" s="91"/>
      <c r="B147" s="92"/>
      <c r="C147" s="93"/>
      <c r="D147" s="93"/>
      <c r="E147" s="94"/>
      <c r="F147" s="115" t="str">
        <f t="shared" si="2"/>
        <v/>
      </c>
      <c r="G147" s="95"/>
    </row>
    <row r="148" spans="1:7" ht="18" customHeight="1" thickBot="1" x14ac:dyDescent="0.25">
      <c r="A148" s="91"/>
      <c r="B148" s="92"/>
      <c r="C148" s="93"/>
      <c r="D148" s="93"/>
      <c r="E148" s="94"/>
      <c r="F148" s="115" t="str">
        <f t="shared" si="2"/>
        <v/>
      </c>
      <c r="G148" s="95"/>
    </row>
    <row r="149" spans="1:7" ht="18" customHeight="1" thickBot="1" x14ac:dyDescent="0.25">
      <c r="A149" s="91"/>
      <c r="B149" s="92"/>
      <c r="C149" s="93"/>
      <c r="D149" s="93"/>
      <c r="E149" s="94"/>
      <c r="F149" s="115" t="str">
        <f t="shared" si="2"/>
        <v/>
      </c>
      <c r="G149" s="95"/>
    </row>
    <row r="150" spans="1:7" ht="18" customHeight="1" thickBot="1" x14ac:dyDescent="0.25">
      <c r="A150" s="91"/>
      <c r="B150" s="92"/>
      <c r="C150" s="93"/>
      <c r="D150" s="93"/>
      <c r="E150" s="94"/>
      <c r="F150" s="115" t="str">
        <f t="shared" si="2"/>
        <v/>
      </c>
      <c r="G150" s="95"/>
    </row>
    <row r="151" spans="1:7" ht="18" customHeight="1" thickBot="1" x14ac:dyDescent="0.25">
      <c r="A151" s="91"/>
      <c r="B151" s="92"/>
      <c r="C151" s="93"/>
      <c r="D151" s="93"/>
      <c r="E151" s="94"/>
      <c r="F151" s="115" t="str">
        <f t="shared" si="2"/>
        <v/>
      </c>
      <c r="G151" s="95"/>
    </row>
    <row r="152" spans="1:7" ht="18" customHeight="1" thickBot="1" x14ac:dyDescent="0.25">
      <c r="A152" s="91"/>
      <c r="B152" s="92"/>
      <c r="C152" s="93"/>
      <c r="D152" s="93"/>
      <c r="E152" s="94"/>
      <c r="F152" s="115" t="str">
        <f t="shared" si="2"/>
        <v/>
      </c>
      <c r="G152" s="95"/>
    </row>
    <row r="153" spans="1:7" ht="18" customHeight="1" thickBot="1" x14ac:dyDescent="0.25">
      <c r="A153" s="91"/>
      <c r="B153" s="92"/>
      <c r="C153" s="93"/>
      <c r="D153" s="93"/>
      <c r="E153" s="94"/>
      <c r="F153" s="115" t="str">
        <f t="shared" si="2"/>
        <v/>
      </c>
      <c r="G153" s="95"/>
    </row>
    <row r="154" spans="1:7" ht="18" customHeight="1" thickBot="1" x14ac:dyDescent="0.25">
      <c r="A154" s="91"/>
      <c r="B154" s="92"/>
      <c r="C154" s="93"/>
      <c r="D154" s="93"/>
      <c r="E154" s="94"/>
      <c r="F154" s="115" t="str">
        <f t="shared" si="2"/>
        <v/>
      </c>
      <c r="G154" s="95"/>
    </row>
    <row r="155" spans="1:7" ht="18" customHeight="1" thickBot="1" x14ac:dyDescent="0.25">
      <c r="A155" s="91"/>
      <c r="B155" s="92"/>
      <c r="C155" s="93"/>
      <c r="D155" s="93"/>
      <c r="E155" s="94"/>
      <c r="F155" s="115" t="str">
        <f t="shared" si="2"/>
        <v/>
      </c>
      <c r="G155" s="95"/>
    </row>
    <row r="156" spans="1:7" ht="18" customHeight="1" thickBot="1" x14ac:dyDescent="0.25">
      <c r="A156" s="91"/>
      <c r="B156" s="92"/>
      <c r="C156" s="93"/>
      <c r="D156" s="93"/>
      <c r="E156" s="94"/>
      <c r="F156" s="115" t="str">
        <f t="shared" si="2"/>
        <v/>
      </c>
      <c r="G156" s="95"/>
    </row>
    <row r="157" spans="1:7" ht="18" customHeight="1" thickBot="1" x14ac:dyDescent="0.25">
      <c r="A157" s="91"/>
      <c r="B157" s="92"/>
      <c r="C157" s="93"/>
      <c r="D157" s="93"/>
      <c r="E157" s="94"/>
      <c r="F157" s="115" t="str">
        <f t="shared" si="2"/>
        <v/>
      </c>
      <c r="G157" s="95"/>
    </row>
    <row r="158" spans="1:7" ht="18" customHeight="1" thickBot="1" x14ac:dyDescent="0.25">
      <c r="A158" s="91"/>
      <c r="B158" s="92"/>
      <c r="C158" s="93"/>
      <c r="D158" s="93"/>
      <c r="E158" s="94"/>
      <c r="F158" s="115" t="str">
        <f t="shared" si="2"/>
        <v/>
      </c>
      <c r="G158" s="95"/>
    </row>
    <row r="159" spans="1:7" ht="18" customHeight="1" thickBot="1" x14ac:dyDescent="0.25">
      <c r="A159" s="91"/>
      <c r="B159" s="92"/>
      <c r="C159" s="93"/>
      <c r="D159" s="93"/>
      <c r="E159" s="94"/>
      <c r="F159" s="115" t="str">
        <f t="shared" si="2"/>
        <v/>
      </c>
      <c r="G159" s="95"/>
    </row>
    <row r="160" spans="1:7" ht="18" customHeight="1" thickBot="1" x14ac:dyDescent="0.25">
      <c r="A160" s="91"/>
      <c r="B160" s="92"/>
      <c r="C160" s="93"/>
      <c r="D160" s="93"/>
      <c r="E160" s="94"/>
      <c r="F160" s="115" t="str">
        <f t="shared" si="2"/>
        <v/>
      </c>
      <c r="G160" s="95"/>
    </row>
    <row r="161" spans="1:7" ht="18" customHeight="1" thickBot="1" x14ac:dyDescent="0.25">
      <c r="A161" s="91"/>
      <c r="B161" s="92"/>
      <c r="C161" s="93"/>
      <c r="D161" s="93"/>
      <c r="E161" s="94"/>
      <c r="F161" s="115" t="str">
        <f t="shared" si="2"/>
        <v/>
      </c>
      <c r="G161" s="95"/>
    </row>
    <row r="162" spans="1:7" ht="18" customHeight="1" thickBot="1" x14ac:dyDescent="0.25">
      <c r="A162" s="91"/>
      <c r="B162" s="92"/>
      <c r="C162" s="93"/>
      <c r="D162" s="93"/>
      <c r="E162" s="94"/>
      <c r="F162" s="115" t="str">
        <f t="shared" si="2"/>
        <v/>
      </c>
      <c r="G162" s="95"/>
    </row>
    <row r="163" spans="1:7" ht="18" customHeight="1" thickBot="1" x14ac:dyDescent="0.25">
      <c r="A163" s="91"/>
      <c r="B163" s="92"/>
      <c r="C163" s="93"/>
      <c r="D163" s="93"/>
      <c r="E163" s="94"/>
      <c r="F163" s="115" t="str">
        <f t="shared" si="2"/>
        <v/>
      </c>
      <c r="G163" s="95"/>
    </row>
    <row r="164" spans="1:7" ht="18" customHeight="1" thickBot="1" x14ac:dyDescent="0.25">
      <c r="A164" s="91"/>
      <c r="B164" s="92"/>
      <c r="C164" s="93"/>
      <c r="D164" s="93"/>
      <c r="E164" s="94"/>
      <c r="F164" s="115" t="str">
        <f t="shared" si="2"/>
        <v/>
      </c>
      <c r="G164" s="95"/>
    </row>
    <row r="165" spans="1:7" ht="18" customHeight="1" thickBot="1" x14ac:dyDescent="0.25">
      <c r="A165" s="91"/>
      <c r="B165" s="92"/>
      <c r="C165" s="93"/>
      <c r="D165" s="93"/>
      <c r="E165" s="94"/>
      <c r="F165" s="115" t="str">
        <f t="shared" si="2"/>
        <v/>
      </c>
      <c r="G165" s="95"/>
    </row>
    <row r="166" spans="1:7" ht="18" customHeight="1" thickBot="1" x14ac:dyDescent="0.25">
      <c r="A166" s="91"/>
      <c r="B166" s="92"/>
      <c r="C166" s="93"/>
      <c r="D166" s="93"/>
      <c r="E166" s="94"/>
      <c r="F166" s="115" t="str">
        <f t="shared" si="2"/>
        <v/>
      </c>
      <c r="G166" s="95"/>
    </row>
    <row r="167" spans="1:7" ht="18" customHeight="1" thickBot="1" x14ac:dyDescent="0.25">
      <c r="A167" s="91"/>
      <c r="B167" s="92"/>
      <c r="C167" s="93"/>
      <c r="D167" s="93"/>
      <c r="E167" s="94"/>
      <c r="F167" s="115" t="str">
        <f t="shared" si="2"/>
        <v/>
      </c>
      <c r="G167" s="95"/>
    </row>
    <row r="168" spans="1:7" ht="18" customHeight="1" thickBot="1" x14ac:dyDescent="0.25">
      <c r="A168" s="91"/>
      <c r="B168" s="92"/>
      <c r="C168" s="93"/>
      <c r="D168" s="93"/>
      <c r="E168" s="94"/>
      <c r="F168" s="115" t="str">
        <f t="shared" si="2"/>
        <v/>
      </c>
      <c r="G168" s="95"/>
    </row>
    <row r="169" spans="1:7" ht="18" customHeight="1" thickBot="1" x14ac:dyDescent="0.25">
      <c r="A169" s="91"/>
      <c r="B169" s="92"/>
      <c r="C169" s="93"/>
      <c r="D169" s="93"/>
      <c r="E169" s="94"/>
      <c r="F169" s="115" t="str">
        <f t="shared" si="2"/>
        <v/>
      </c>
      <c r="G169" s="95"/>
    </row>
    <row r="170" spans="1:7" ht="18" customHeight="1" thickBot="1" x14ac:dyDescent="0.25">
      <c r="A170" s="91"/>
      <c r="B170" s="92"/>
      <c r="C170" s="93"/>
      <c r="D170" s="93"/>
      <c r="E170" s="94"/>
      <c r="F170" s="115" t="str">
        <f t="shared" si="2"/>
        <v/>
      </c>
      <c r="G170" s="95"/>
    </row>
    <row r="171" spans="1:7" ht="18" customHeight="1" thickBot="1" x14ac:dyDescent="0.25">
      <c r="A171" s="91"/>
      <c r="B171" s="92"/>
      <c r="C171" s="93"/>
      <c r="D171" s="93"/>
      <c r="E171" s="94"/>
      <c r="F171" s="115" t="str">
        <f t="shared" si="2"/>
        <v/>
      </c>
      <c r="G171" s="95"/>
    </row>
    <row r="172" spans="1:7" ht="18" customHeight="1" thickBot="1" x14ac:dyDescent="0.25">
      <c r="A172" s="91"/>
      <c r="B172" s="92"/>
      <c r="C172" s="93"/>
      <c r="D172" s="93"/>
      <c r="E172" s="94"/>
      <c r="F172" s="115" t="str">
        <f t="shared" si="2"/>
        <v/>
      </c>
      <c r="G172" s="95"/>
    </row>
    <row r="173" spans="1:7" ht="18" customHeight="1" thickBot="1" x14ac:dyDescent="0.25">
      <c r="A173" s="91"/>
      <c r="B173" s="92"/>
      <c r="C173" s="93"/>
      <c r="D173" s="93"/>
      <c r="E173" s="94"/>
      <c r="F173" s="115" t="str">
        <f t="shared" si="2"/>
        <v/>
      </c>
      <c r="G173" s="95"/>
    </row>
    <row r="174" spans="1:7" ht="18" customHeight="1" thickBot="1" x14ac:dyDescent="0.25">
      <c r="A174" s="91"/>
      <c r="B174" s="92"/>
      <c r="C174" s="93"/>
      <c r="D174" s="93"/>
      <c r="E174" s="94"/>
      <c r="F174" s="115" t="str">
        <f t="shared" si="2"/>
        <v/>
      </c>
      <c r="G174" s="95"/>
    </row>
    <row r="175" spans="1:7" ht="18" customHeight="1" thickBot="1" x14ac:dyDescent="0.25">
      <c r="A175" s="91"/>
      <c r="B175" s="92"/>
      <c r="C175" s="93"/>
      <c r="D175" s="93"/>
      <c r="E175" s="94"/>
      <c r="F175" s="115" t="str">
        <f t="shared" si="2"/>
        <v/>
      </c>
      <c r="G175" s="95"/>
    </row>
    <row r="176" spans="1:7" ht="18" customHeight="1" thickBot="1" x14ac:dyDescent="0.25">
      <c r="A176" s="91"/>
      <c r="B176" s="92"/>
      <c r="C176" s="93"/>
      <c r="D176" s="93"/>
      <c r="E176" s="94"/>
      <c r="F176" s="115" t="str">
        <f t="shared" si="2"/>
        <v/>
      </c>
      <c r="G176" s="95"/>
    </row>
    <row r="177" spans="1:7" ht="18" customHeight="1" thickBot="1" x14ac:dyDescent="0.25">
      <c r="A177" s="91"/>
      <c r="B177" s="92"/>
      <c r="C177" s="93"/>
      <c r="D177" s="93"/>
      <c r="E177" s="94"/>
      <c r="F177" s="115" t="str">
        <f t="shared" si="2"/>
        <v/>
      </c>
      <c r="G177" s="95"/>
    </row>
    <row r="178" spans="1:7" ht="18" customHeight="1" thickBot="1" x14ac:dyDescent="0.25">
      <c r="A178" s="91"/>
      <c r="B178" s="92"/>
      <c r="C178" s="93"/>
      <c r="D178" s="93"/>
      <c r="E178" s="94"/>
      <c r="F178" s="115" t="str">
        <f t="shared" si="2"/>
        <v/>
      </c>
      <c r="G178" s="95"/>
    </row>
    <row r="179" spans="1:7" ht="18" customHeight="1" thickBot="1" x14ac:dyDescent="0.25">
      <c r="A179" s="91"/>
      <c r="B179" s="92"/>
      <c r="C179" s="93"/>
      <c r="D179" s="93"/>
      <c r="E179" s="94"/>
      <c r="F179" s="115" t="str">
        <f t="shared" si="2"/>
        <v/>
      </c>
      <c r="G179" s="95"/>
    </row>
    <row r="180" spans="1:7" ht="18" customHeight="1" thickBot="1" x14ac:dyDescent="0.25">
      <c r="A180" s="91"/>
      <c r="B180" s="92"/>
      <c r="C180" s="93"/>
      <c r="D180" s="93"/>
      <c r="E180" s="94"/>
      <c r="F180" s="115" t="str">
        <f t="shared" si="2"/>
        <v/>
      </c>
      <c r="G180" s="95"/>
    </row>
    <row r="181" spans="1:7" ht="18" customHeight="1" thickBot="1" x14ac:dyDescent="0.25">
      <c r="A181" s="91"/>
      <c r="B181" s="92"/>
      <c r="C181" s="93"/>
      <c r="D181" s="93"/>
      <c r="E181" s="94"/>
      <c r="F181" s="115" t="str">
        <f t="shared" si="2"/>
        <v/>
      </c>
      <c r="G181" s="95"/>
    </row>
    <row r="182" spans="1:7" ht="18" customHeight="1" thickBot="1" x14ac:dyDescent="0.25">
      <c r="A182" s="91"/>
      <c r="B182" s="92"/>
      <c r="C182" s="93"/>
      <c r="D182" s="93"/>
      <c r="E182" s="94"/>
      <c r="F182" s="115" t="str">
        <f t="shared" si="2"/>
        <v/>
      </c>
      <c r="G182" s="95"/>
    </row>
    <row r="183" spans="1:7" ht="18" customHeight="1" thickBot="1" x14ac:dyDescent="0.25">
      <c r="A183" s="91"/>
      <c r="B183" s="92"/>
      <c r="C183" s="93"/>
      <c r="D183" s="93"/>
      <c r="E183" s="94"/>
      <c r="F183" s="115" t="str">
        <f t="shared" si="2"/>
        <v/>
      </c>
      <c r="G183" s="95"/>
    </row>
    <row r="184" spans="1:7" ht="18" customHeight="1" thickBot="1" x14ac:dyDescent="0.25">
      <c r="A184" s="91"/>
      <c r="B184" s="92"/>
      <c r="C184" s="93"/>
      <c r="D184" s="93"/>
      <c r="E184" s="94"/>
      <c r="F184" s="115" t="str">
        <f t="shared" si="2"/>
        <v/>
      </c>
      <c r="G184" s="95"/>
    </row>
    <row r="185" spans="1:7" ht="18" customHeight="1" thickBot="1" x14ac:dyDescent="0.25">
      <c r="A185" s="91"/>
      <c r="B185" s="92"/>
      <c r="C185" s="93"/>
      <c r="D185" s="93"/>
      <c r="E185" s="94"/>
      <c r="F185" s="115" t="str">
        <f t="shared" si="2"/>
        <v/>
      </c>
      <c r="G185" s="95"/>
    </row>
    <row r="186" spans="1:7" ht="18" customHeight="1" thickBot="1" x14ac:dyDescent="0.25">
      <c r="A186" s="91"/>
      <c r="B186" s="92"/>
      <c r="C186" s="93"/>
      <c r="D186" s="93"/>
      <c r="E186" s="94"/>
      <c r="F186" s="115" t="str">
        <f t="shared" si="2"/>
        <v/>
      </c>
      <c r="G186" s="95"/>
    </row>
    <row r="187" spans="1:7" ht="18" customHeight="1" thickBot="1" x14ac:dyDescent="0.25">
      <c r="A187" s="91"/>
      <c r="B187" s="92"/>
      <c r="C187" s="93"/>
      <c r="D187" s="93"/>
      <c r="E187" s="94"/>
      <c r="F187" s="115" t="str">
        <f t="shared" si="2"/>
        <v/>
      </c>
      <c r="G187" s="95"/>
    </row>
    <row r="188" spans="1:7" ht="18" customHeight="1" thickBot="1" x14ac:dyDescent="0.25">
      <c r="A188" s="91"/>
      <c r="B188" s="92"/>
      <c r="C188" s="93"/>
      <c r="D188" s="93"/>
      <c r="E188" s="94"/>
      <c r="F188" s="115" t="str">
        <f t="shared" si="2"/>
        <v/>
      </c>
      <c r="G188" s="95"/>
    </row>
    <row r="189" spans="1:7" ht="18" customHeight="1" thickBot="1" x14ac:dyDescent="0.25">
      <c r="A189" s="91"/>
      <c r="B189" s="92"/>
      <c r="C189" s="93"/>
      <c r="D189" s="93"/>
      <c r="E189" s="94"/>
      <c r="F189" s="115" t="str">
        <f t="shared" si="2"/>
        <v/>
      </c>
      <c r="G189" s="95"/>
    </row>
    <row r="190" spans="1:7" ht="18" customHeight="1" thickBot="1" x14ac:dyDescent="0.25">
      <c r="A190" s="91"/>
      <c r="B190" s="92"/>
      <c r="C190" s="93"/>
      <c r="D190" s="93"/>
      <c r="E190" s="94"/>
      <c r="F190" s="115" t="str">
        <f t="shared" si="2"/>
        <v/>
      </c>
      <c r="G190" s="95"/>
    </row>
    <row r="191" spans="1:7" ht="18" customHeight="1" thickBot="1" x14ac:dyDescent="0.25">
      <c r="A191" s="91"/>
      <c r="B191" s="92"/>
      <c r="C191" s="93"/>
      <c r="D191" s="93"/>
      <c r="E191" s="94"/>
      <c r="F191" s="115" t="str">
        <f t="shared" si="2"/>
        <v/>
      </c>
      <c r="G191" s="95"/>
    </row>
    <row r="192" spans="1:7" ht="18" customHeight="1" thickBot="1" x14ac:dyDescent="0.25">
      <c r="A192" s="91"/>
      <c r="B192" s="92"/>
      <c r="C192" s="93"/>
      <c r="D192" s="93"/>
      <c r="E192" s="94"/>
      <c r="F192" s="115" t="str">
        <f t="shared" si="2"/>
        <v/>
      </c>
      <c r="G192" s="95"/>
    </row>
    <row r="193" spans="1:7" ht="18" customHeight="1" thickBot="1" x14ac:dyDescent="0.25">
      <c r="A193" s="91"/>
      <c r="B193" s="92"/>
      <c r="C193" s="93"/>
      <c r="D193" s="93"/>
      <c r="E193" s="94"/>
      <c r="F193" s="115" t="str">
        <f t="shared" si="2"/>
        <v/>
      </c>
      <c r="G193" s="95"/>
    </row>
    <row r="194" spans="1:7" ht="18" customHeight="1" thickBot="1" x14ac:dyDescent="0.25">
      <c r="A194" s="91"/>
      <c r="B194" s="92"/>
      <c r="C194" s="93"/>
      <c r="D194" s="93"/>
      <c r="E194" s="94"/>
      <c r="F194" s="115" t="str">
        <f t="shared" si="2"/>
        <v/>
      </c>
      <c r="G194" s="95"/>
    </row>
    <row r="195" spans="1:7" ht="18" customHeight="1" thickBot="1" x14ac:dyDescent="0.25">
      <c r="A195" s="91"/>
      <c r="B195" s="92"/>
      <c r="C195" s="93"/>
      <c r="D195" s="93"/>
      <c r="E195" s="94"/>
      <c r="F195" s="115" t="str">
        <f t="shared" si="2"/>
        <v/>
      </c>
      <c r="G195" s="95"/>
    </row>
    <row r="196" spans="1:7" ht="18" customHeight="1" thickBot="1" x14ac:dyDescent="0.25">
      <c r="A196" s="91"/>
      <c r="B196" s="92"/>
      <c r="C196" s="93"/>
      <c r="D196" s="93"/>
      <c r="E196" s="94"/>
      <c r="F196" s="115" t="str">
        <f t="shared" si="2"/>
        <v/>
      </c>
      <c r="G196" s="95"/>
    </row>
    <row r="197" spans="1:7" ht="18" customHeight="1" thickBot="1" x14ac:dyDescent="0.25">
      <c r="A197" s="91"/>
      <c r="B197" s="92"/>
      <c r="C197" s="93"/>
      <c r="D197" s="93"/>
      <c r="E197" s="94"/>
      <c r="F197" s="115" t="str">
        <f t="shared" si="2"/>
        <v/>
      </c>
      <c r="G197" s="95"/>
    </row>
    <row r="198" spans="1:7" ht="18" customHeight="1" thickBot="1" x14ac:dyDescent="0.25">
      <c r="A198" s="91"/>
      <c r="B198" s="92"/>
      <c r="C198" s="93"/>
      <c r="D198" s="93"/>
      <c r="E198" s="94"/>
      <c r="F198" s="115" t="str">
        <f t="shared" si="2"/>
        <v/>
      </c>
      <c r="G198" s="95"/>
    </row>
    <row r="199" spans="1:7" ht="18" customHeight="1" thickBot="1" x14ac:dyDescent="0.25">
      <c r="A199" s="91"/>
      <c r="B199" s="92"/>
      <c r="C199" s="93"/>
      <c r="D199" s="93"/>
      <c r="E199" s="94"/>
      <c r="F199" s="115" t="str">
        <f t="shared" si="2"/>
        <v/>
      </c>
      <c r="G199" s="95"/>
    </row>
    <row r="200" spans="1:7" ht="18" customHeight="1" thickBot="1" x14ac:dyDescent="0.25">
      <c r="A200" s="91"/>
      <c r="B200" s="92"/>
      <c r="C200" s="93"/>
      <c r="D200" s="93"/>
      <c r="E200" s="94"/>
      <c r="F200" s="115" t="str">
        <f t="shared" si="2"/>
        <v/>
      </c>
      <c r="G200" s="95"/>
    </row>
    <row r="201" spans="1:7" ht="18" customHeight="1" thickBot="1" x14ac:dyDescent="0.25">
      <c r="A201" s="91"/>
      <c r="B201" s="92"/>
      <c r="C201" s="93"/>
      <c r="D201" s="93"/>
      <c r="E201" s="94"/>
      <c r="F201" s="115" t="str">
        <f t="shared" ref="F201:F264" si="3">IFERROR(LOG(E201),"")</f>
        <v/>
      </c>
      <c r="G201" s="95"/>
    </row>
    <row r="202" spans="1:7" ht="18" customHeight="1" thickBot="1" x14ac:dyDescent="0.25">
      <c r="A202" s="91"/>
      <c r="B202" s="92"/>
      <c r="C202" s="93"/>
      <c r="D202" s="93"/>
      <c r="E202" s="94"/>
      <c r="F202" s="115" t="str">
        <f t="shared" si="3"/>
        <v/>
      </c>
      <c r="G202" s="95"/>
    </row>
    <row r="203" spans="1:7" ht="18" customHeight="1" thickBot="1" x14ac:dyDescent="0.25">
      <c r="A203" s="91"/>
      <c r="B203" s="92"/>
      <c r="C203" s="93"/>
      <c r="D203" s="93"/>
      <c r="E203" s="94"/>
      <c r="F203" s="115" t="str">
        <f t="shared" si="3"/>
        <v/>
      </c>
      <c r="G203" s="95"/>
    </row>
    <row r="204" spans="1:7" ht="18" customHeight="1" thickBot="1" x14ac:dyDescent="0.25">
      <c r="A204" s="91"/>
      <c r="B204" s="92"/>
      <c r="C204" s="93"/>
      <c r="D204" s="93"/>
      <c r="E204" s="94"/>
      <c r="F204" s="115" t="str">
        <f t="shared" si="3"/>
        <v/>
      </c>
      <c r="G204" s="95"/>
    </row>
    <row r="205" spans="1:7" ht="18" customHeight="1" thickBot="1" x14ac:dyDescent="0.25">
      <c r="A205" s="91"/>
      <c r="B205" s="92"/>
      <c r="C205" s="93"/>
      <c r="D205" s="93"/>
      <c r="E205" s="94"/>
      <c r="F205" s="115" t="str">
        <f t="shared" si="3"/>
        <v/>
      </c>
      <c r="G205" s="95"/>
    </row>
    <row r="206" spans="1:7" ht="18" customHeight="1" thickBot="1" x14ac:dyDescent="0.25">
      <c r="A206" s="91"/>
      <c r="B206" s="92"/>
      <c r="C206" s="93"/>
      <c r="D206" s="93"/>
      <c r="E206" s="94"/>
      <c r="F206" s="115" t="str">
        <f t="shared" si="3"/>
        <v/>
      </c>
      <c r="G206" s="95"/>
    </row>
    <row r="207" spans="1:7" ht="18" customHeight="1" thickBot="1" x14ac:dyDescent="0.25">
      <c r="A207" s="91"/>
      <c r="B207" s="92"/>
      <c r="C207" s="93"/>
      <c r="D207" s="93"/>
      <c r="E207" s="94"/>
      <c r="F207" s="115" t="str">
        <f t="shared" si="3"/>
        <v/>
      </c>
      <c r="G207" s="95"/>
    </row>
    <row r="208" spans="1:7" ht="18" customHeight="1" thickBot="1" x14ac:dyDescent="0.25">
      <c r="A208" s="91"/>
      <c r="B208" s="92"/>
      <c r="C208" s="93"/>
      <c r="D208" s="93"/>
      <c r="E208" s="94"/>
      <c r="F208" s="115" t="str">
        <f t="shared" si="3"/>
        <v/>
      </c>
      <c r="G208" s="95"/>
    </row>
    <row r="209" spans="1:7" ht="18" customHeight="1" thickBot="1" x14ac:dyDescent="0.25">
      <c r="A209" s="91"/>
      <c r="B209" s="92"/>
      <c r="C209" s="93"/>
      <c r="D209" s="93"/>
      <c r="E209" s="94"/>
      <c r="F209" s="115" t="str">
        <f t="shared" si="3"/>
        <v/>
      </c>
      <c r="G209" s="95"/>
    </row>
    <row r="210" spans="1:7" ht="18" customHeight="1" thickBot="1" x14ac:dyDescent="0.25">
      <c r="A210" s="91"/>
      <c r="B210" s="92"/>
      <c r="C210" s="93"/>
      <c r="D210" s="93"/>
      <c r="E210" s="94"/>
      <c r="F210" s="115" t="str">
        <f t="shared" si="3"/>
        <v/>
      </c>
      <c r="G210" s="95"/>
    </row>
    <row r="211" spans="1:7" ht="18" customHeight="1" thickBot="1" x14ac:dyDescent="0.25">
      <c r="A211" s="91"/>
      <c r="B211" s="92"/>
      <c r="C211" s="93"/>
      <c r="D211" s="93"/>
      <c r="E211" s="94"/>
      <c r="F211" s="115" t="str">
        <f t="shared" si="3"/>
        <v/>
      </c>
      <c r="G211" s="95"/>
    </row>
    <row r="212" spans="1:7" ht="18" customHeight="1" thickBot="1" x14ac:dyDescent="0.25">
      <c r="A212" s="91"/>
      <c r="B212" s="92"/>
      <c r="C212" s="93"/>
      <c r="D212" s="93"/>
      <c r="E212" s="94"/>
      <c r="F212" s="115" t="str">
        <f t="shared" si="3"/>
        <v/>
      </c>
      <c r="G212" s="95"/>
    </row>
    <row r="213" spans="1:7" ht="18" customHeight="1" thickBot="1" x14ac:dyDescent="0.25">
      <c r="A213" s="91"/>
      <c r="B213" s="92"/>
      <c r="C213" s="93"/>
      <c r="D213" s="93"/>
      <c r="E213" s="94"/>
      <c r="F213" s="115" t="str">
        <f t="shared" si="3"/>
        <v/>
      </c>
      <c r="G213" s="95"/>
    </row>
    <row r="214" spans="1:7" ht="18" customHeight="1" thickBot="1" x14ac:dyDescent="0.25">
      <c r="A214" s="91"/>
      <c r="B214" s="92"/>
      <c r="C214" s="93"/>
      <c r="D214" s="93"/>
      <c r="E214" s="94"/>
      <c r="F214" s="115" t="str">
        <f t="shared" si="3"/>
        <v/>
      </c>
      <c r="G214" s="95"/>
    </row>
    <row r="215" spans="1:7" ht="18" customHeight="1" thickBot="1" x14ac:dyDescent="0.25">
      <c r="A215" s="91"/>
      <c r="B215" s="92"/>
      <c r="C215" s="93"/>
      <c r="D215" s="93"/>
      <c r="E215" s="94"/>
      <c r="F215" s="115" t="str">
        <f t="shared" si="3"/>
        <v/>
      </c>
      <c r="G215" s="95"/>
    </row>
    <row r="216" spans="1:7" ht="18" customHeight="1" thickBot="1" x14ac:dyDescent="0.25">
      <c r="A216" s="91"/>
      <c r="B216" s="92"/>
      <c r="C216" s="93"/>
      <c r="D216" s="93"/>
      <c r="E216" s="94"/>
      <c r="F216" s="115" t="str">
        <f t="shared" si="3"/>
        <v/>
      </c>
      <c r="G216" s="95"/>
    </row>
    <row r="217" spans="1:7" ht="18" customHeight="1" thickBot="1" x14ac:dyDescent="0.25">
      <c r="A217" s="91"/>
      <c r="B217" s="92"/>
      <c r="C217" s="93"/>
      <c r="D217" s="93"/>
      <c r="E217" s="94"/>
      <c r="F217" s="115" t="str">
        <f t="shared" si="3"/>
        <v/>
      </c>
      <c r="G217" s="95"/>
    </row>
    <row r="218" spans="1:7" ht="18" customHeight="1" thickBot="1" x14ac:dyDescent="0.25">
      <c r="A218" s="91"/>
      <c r="B218" s="92"/>
      <c r="C218" s="93"/>
      <c r="D218" s="93"/>
      <c r="E218" s="94"/>
      <c r="F218" s="115" t="str">
        <f t="shared" si="3"/>
        <v/>
      </c>
      <c r="G218" s="95"/>
    </row>
    <row r="219" spans="1:7" ht="18" customHeight="1" thickBot="1" x14ac:dyDescent="0.25">
      <c r="A219" s="91"/>
      <c r="B219" s="92"/>
      <c r="C219" s="93"/>
      <c r="D219" s="93"/>
      <c r="E219" s="94"/>
      <c r="F219" s="115" t="str">
        <f t="shared" si="3"/>
        <v/>
      </c>
      <c r="G219" s="95"/>
    </row>
    <row r="220" spans="1:7" ht="18" customHeight="1" thickBot="1" x14ac:dyDescent="0.25">
      <c r="A220" s="91"/>
      <c r="B220" s="92"/>
      <c r="C220" s="93"/>
      <c r="D220" s="93"/>
      <c r="E220" s="94"/>
      <c r="F220" s="115" t="str">
        <f t="shared" si="3"/>
        <v/>
      </c>
      <c r="G220" s="95"/>
    </row>
    <row r="221" spans="1:7" ht="18" customHeight="1" thickBot="1" x14ac:dyDescent="0.25">
      <c r="A221" s="91"/>
      <c r="B221" s="92"/>
      <c r="C221" s="93"/>
      <c r="D221" s="93"/>
      <c r="E221" s="94"/>
      <c r="F221" s="115" t="str">
        <f t="shared" si="3"/>
        <v/>
      </c>
      <c r="G221" s="95"/>
    </row>
    <row r="222" spans="1:7" ht="18" customHeight="1" thickBot="1" x14ac:dyDescent="0.25">
      <c r="A222" s="91"/>
      <c r="B222" s="92"/>
      <c r="C222" s="93"/>
      <c r="D222" s="93"/>
      <c r="E222" s="94"/>
      <c r="F222" s="115" t="str">
        <f t="shared" si="3"/>
        <v/>
      </c>
      <c r="G222" s="95"/>
    </row>
    <row r="223" spans="1:7" ht="18" customHeight="1" thickBot="1" x14ac:dyDescent="0.25">
      <c r="A223" s="91"/>
      <c r="B223" s="92"/>
      <c r="C223" s="93"/>
      <c r="D223" s="93"/>
      <c r="E223" s="94"/>
      <c r="F223" s="115" t="str">
        <f t="shared" si="3"/>
        <v/>
      </c>
      <c r="G223" s="95"/>
    </row>
    <row r="224" spans="1:7" ht="18" customHeight="1" thickBot="1" x14ac:dyDescent="0.25">
      <c r="A224" s="91"/>
      <c r="B224" s="92"/>
      <c r="C224" s="93"/>
      <c r="D224" s="93"/>
      <c r="E224" s="94"/>
      <c r="F224" s="115" t="str">
        <f t="shared" si="3"/>
        <v/>
      </c>
      <c r="G224" s="95"/>
    </row>
    <row r="225" spans="1:7" ht="18" customHeight="1" thickBot="1" x14ac:dyDescent="0.25">
      <c r="A225" s="91"/>
      <c r="B225" s="92"/>
      <c r="C225" s="93"/>
      <c r="D225" s="93"/>
      <c r="E225" s="94"/>
      <c r="F225" s="115" t="str">
        <f t="shared" si="3"/>
        <v/>
      </c>
      <c r="G225" s="95"/>
    </row>
    <row r="226" spans="1:7" ht="18" customHeight="1" thickBot="1" x14ac:dyDescent="0.25">
      <c r="A226" s="91"/>
      <c r="B226" s="92"/>
      <c r="C226" s="93"/>
      <c r="D226" s="93"/>
      <c r="E226" s="94"/>
      <c r="F226" s="115" t="str">
        <f t="shared" si="3"/>
        <v/>
      </c>
      <c r="G226" s="95"/>
    </row>
    <row r="227" spans="1:7" ht="18" customHeight="1" thickBot="1" x14ac:dyDescent="0.25">
      <c r="A227" s="91"/>
      <c r="B227" s="92"/>
      <c r="C227" s="93"/>
      <c r="D227" s="93"/>
      <c r="E227" s="94"/>
      <c r="F227" s="115" t="str">
        <f t="shared" si="3"/>
        <v/>
      </c>
      <c r="G227" s="95"/>
    </row>
    <row r="228" spans="1:7" ht="18" customHeight="1" thickBot="1" x14ac:dyDescent="0.25">
      <c r="A228" s="91"/>
      <c r="B228" s="92"/>
      <c r="C228" s="93"/>
      <c r="D228" s="93"/>
      <c r="E228" s="94"/>
      <c r="F228" s="115" t="str">
        <f t="shared" si="3"/>
        <v/>
      </c>
      <c r="G228" s="95"/>
    </row>
    <row r="229" spans="1:7" ht="18" customHeight="1" thickBot="1" x14ac:dyDescent="0.25">
      <c r="A229" s="91"/>
      <c r="B229" s="92"/>
      <c r="C229" s="93"/>
      <c r="D229" s="93"/>
      <c r="E229" s="94"/>
      <c r="F229" s="115" t="str">
        <f t="shared" si="3"/>
        <v/>
      </c>
      <c r="G229" s="95"/>
    </row>
    <row r="230" spans="1:7" ht="18" customHeight="1" thickBot="1" x14ac:dyDescent="0.25">
      <c r="A230" s="91"/>
      <c r="B230" s="92"/>
      <c r="C230" s="93"/>
      <c r="D230" s="93"/>
      <c r="E230" s="94"/>
      <c r="F230" s="115" t="str">
        <f t="shared" si="3"/>
        <v/>
      </c>
      <c r="G230" s="95"/>
    </row>
    <row r="231" spans="1:7" ht="18" customHeight="1" thickBot="1" x14ac:dyDescent="0.25">
      <c r="A231" s="91"/>
      <c r="B231" s="92"/>
      <c r="C231" s="93"/>
      <c r="D231" s="93"/>
      <c r="E231" s="94"/>
      <c r="F231" s="115" t="str">
        <f t="shared" si="3"/>
        <v/>
      </c>
      <c r="G231" s="95"/>
    </row>
    <row r="232" spans="1:7" ht="18" customHeight="1" thickBot="1" x14ac:dyDescent="0.25">
      <c r="A232" s="91"/>
      <c r="B232" s="92"/>
      <c r="C232" s="93"/>
      <c r="D232" s="93"/>
      <c r="E232" s="94"/>
      <c r="F232" s="115" t="str">
        <f t="shared" si="3"/>
        <v/>
      </c>
      <c r="G232" s="95"/>
    </row>
    <row r="233" spans="1:7" ht="18" customHeight="1" thickBot="1" x14ac:dyDescent="0.25">
      <c r="A233" s="91"/>
      <c r="B233" s="92"/>
      <c r="C233" s="93"/>
      <c r="D233" s="93"/>
      <c r="E233" s="94"/>
      <c r="F233" s="115" t="str">
        <f t="shared" si="3"/>
        <v/>
      </c>
      <c r="G233" s="95"/>
    </row>
    <row r="234" spans="1:7" ht="18" customHeight="1" thickBot="1" x14ac:dyDescent="0.25">
      <c r="A234" s="91"/>
      <c r="B234" s="92"/>
      <c r="C234" s="93"/>
      <c r="D234" s="93"/>
      <c r="E234" s="94"/>
      <c r="F234" s="115" t="str">
        <f t="shared" si="3"/>
        <v/>
      </c>
      <c r="G234" s="95"/>
    </row>
    <row r="235" spans="1:7" ht="18" customHeight="1" thickBot="1" x14ac:dyDescent="0.25">
      <c r="A235" s="91"/>
      <c r="B235" s="92"/>
      <c r="C235" s="93"/>
      <c r="D235" s="93"/>
      <c r="E235" s="94"/>
      <c r="F235" s="115" t="str">
        <f t="shared" si="3"/>
        <v/>
      </c>
      <c r="G235" s="95"/>
    </row>
    <row r="236" spans="1:7" ht="18" customHeight="1" thickBot="1" x14ac:dyDescent="0.25">
      <c r="A236" s="91"/>
      <c r="B236" s="92"/>
      <c r="C236" s="93"/>
      <c r="D236" s="93"/>
      <c r="E236" s="94"/>
      <c r="F236" s="115" t="str">
        <f t="shared" si="3"/>
        <v/>
      </c>
      <c r="G236" s="95"/>
    </row>
    <row r="237" spans="1:7" ht="18" customHeight="1" thickBot="1" x14ac:dyDescent="0.25">
      <c r="A237" s="91"/>
      <c r="B237" s="92"/>
      <c r="C237" s="93"/>
      <c r="D237" s="93"/>
      <c r="E237" s="94"/>
      <c r="F237" s="115" t="str">
        <f t="shared" si="3"/>
        <v/>
      </c>
      <c r="G237" s="95"/>
    </row>
    <row r="238" spans="1:7" ht="18" customHeight="1" thickBot="1" x14ac:dyDescent="0.25">
      <c r="A238" s="91"/>
      <c r="B238" s="92"/>
      <c r="C238" s="93"/>
      <c r="D238" s="93"/>
      <c r="E238" s="94"/>
      <c r="F238" s="115" t="str">
        <f t="shared" si="3"/>
        <v/>
      </c>
      <c r="G238" s="95"/>
    </row>
    <row r="239" spans="1:7" ht="18" customHeight="1" thickBot="1" x14ac:dyDescent="0.25">
      <c r="A239" s="91"/>
      <c r="B239" s="92"/>
      <c r="C239" s="93"/>
      <c r="D239" s="93"/>
      <c r="E239" s="94"/>
      <c r="F239" s="115" t="str">
        <f t="shared" si="3"/>
        <v/>
      </c>
      <c r="G239" s="95"/>
    </row>
    <row r="240" spans="1:7" ht="18" customHeight="1" thickBot="1" x14ac:dyDescent="0.25">
      <c r="A240" s="91"/>
      <c r="B240" s="92"/>
      <c r="C240" s="93"/>
      <c r="D240" s="93"/>
      <c r="E240" s="94"/>
      <c r="F240" s="115" t="str">
        <f t="shared" si="3"/>
        <v/>
      </c>
      <c r="G240" s="95"/>
    </row>
    <row r="241" spans="1:7" ht="18" customHeight="1" thickBot="1" x14ac:dyDescent="0.25">
      <c r="A241" s="91"/>
      <c r="B241" s="92"/>
      <c r="C241" s="93"/>
      <c r="D241" s="93"/>
      <c r="E241" s="94"/>
      <c r="F241" s="115" t="str">
        <f t="shared" si="3"/>
        <v/>
      </c>
      <c r="G241" s="95"/>
    </row>
    <row r="242" spans="1:7" ht="18" customHeight="1" thickBot="1" x14ac:dyDescent="0.25">
      <c r="A242" s="91"/>
      <c r="B242" s="92"/>
      <c r="C242" s="93"/>
      <c r="D242" s="93"/>
      <c r="E242" s="94"/>
      <c r="F242" s="115" t="str">
        <f t="shared" si="3"/>
        <v/>
      </c>
      <c r="G242" s="95"/>
    </row>
    <row r="243" spans="1:7" ht="18" customHeight="1" thickBot="1" x14ac:dyDescent="0.25">
      <c r="A243" s="91"/>
      <c r="B243" s="92"/>
      <c r="C243" s="93"/>
      <c r="D243" s="93"/>
      <c r="E243" s="94"/>
      <c r="F243" s="115" t="str">
        <f t="shared" si="3"/>
        <v/>
      </c>
      <c r="G243" s="95"/>
    </row>
    <row r="244" spans="1:7" ht="18" customHeight="1" thickBot="1" x14ac:dyDescent="0.25">
      <c r="A244" s="91"/>
      <c r="B244" s="92"/>
      <c r="C244" s="93"/>
      <c r="D244" s="93"/>
      <c r="E244" s="94"/>
      <c r="F244" s="115" t="str">
        <f t="shared" si="3"/>
        <v/>
      </c>
      <c r="G244" s="95"/>
    </row>
    <row r="245" spans="1:7" ht="18" customHeight="1" thickBot="1" x14ac:dyDescent="0.25">
      <c r="A245" s="91"/>
      <c r="B245" s="92"/>
      <c r="C245" s="93"/>
      <c r="D245" s="93"/>
      <c r="E245" s="94"/>
      <c r="F245" s="115" t="str">
        <f t="shared" si="3"/>
        <v/>
      </c>
      <c r="G245" s="95"/>
    </row>
    <row r="246" spans="1:7" ht="18" customHeight="1" thickBot="1" x14ac:dyDescent="0.25">
      <c r="A246" s="91"/>
      <c r="B246" s="92"/>
      <c r="C246" s="93"/>
      <c r="D246" s="93"/>
      <c r="E246" s="94"/>
      <c r="F246" s="115" t="str">
        <f t="shared" si="3"/>
        <v/>
      </c>
      <c r="G246" s="95"/>
    </row>
    <row r="247" spans="1:7" ht="18" customHeight="1" thickBot="1" x14ac:dyDescent="0.25">
      <c r="A247" s="91"/>
      <c r="B247" s="92"/>
      <c r="C247" s="93"/>
      <c r="D247" s="93"/>
      <c r="E247" s="94"/>
      <c r="F247" s="115" t="str">
        <f t="shared" si="3"/>
        <v/>
      </c>
      <c r="G247" s="95"/>
    </row>
    <row r="248" spans="1:7" ht="18" customHeight="1" thickBot="1" x14ac:dyDescent="0.25">
      <c r="A248" s="91"/>
      <c r="B248" s="92"/>
      <c r="C248" s="93"/>
      <c r="D248" s="93"/>
      <c r="E248" s="94"/>
      <c r="F248" s="115" t="str">
        <f t="shared" si="3"/>
        <v/>
      </c>
      <c r="G248" s="95"/>
    </row>
    <row r="249" spans="1:7" ht="18" customHeight="1" thickBot="1" x14ac:dyDescent="0.25">
      <c r="A249" s="91"/>
      <c r="B249" s="92"/>
      <c r="C249" s="93"/>
      <c r="D249" s="93"/>
      <c r="E249" s="94"/>
      <c r="F249" s="115" t="str">
        <f t="shared" si="3"/>
        <v/>
      </c>
      <c r="G249" s="95"/>
    </row>
    <row r="250" spans="1:7" ht="18" customHeight="1" thickBot="1" x14ac:dyDescent="0.25">
      <c r="A250" s="91"/>
      <c r="B250" s="92"/>
      <c r="C250" s="93"/>
      <c r="D250" s="93"/>
      <c r="E250" s="94"/>
      <c r="F250" s="115" t="str">
        <f t="shared" si="3"/>
        <v/>
      </c>
      <c r="G250" s="95"/>
    </row>
    <row r="251" spans="1:7" ht="18" customHeight="1" thickBot="1" x14ac:dyDescent="0.25">
      <c r="A251" s="91"/>
      <c r="B251" s="92"/>
      <c r="C251" s="93"/>
      <c r="D251" s="93"/>
      <c r="E251" s="94"/>
      <c r="F251" s="115" t="str">
        <f t="shared" si="3"/>
        <v/>
      </c>
      <c r="G251" s="95"/>
    </row>
    <row r="252" spans="1:7" ht="18" customHeight="1" thickBot="1" x14ac:dyDescent="0.25">
      <c r="A252" s="91"/>
      <c r="B252" s="92"/>
      <c r="C252" s="93"/>
      <c r="D252" s="93"/>
      <c r="E252" s="94"/>
      <c r="F252" s="115" t="str">
        <f t="shared" si="3"/>
        <v/>
      </c>
      <c r="G252" s="95"/>
    </row>
    <row r="253" spans="1:7" ht="18" customHeight="1" thickBot="1" x14ac:dyDescent="0.25">
      <c r="A253" s="91"/>
      <c r="B253" s="92"/>
      <c r="C253" s="93"/>
      <c r="D253" s="93"/>
      <c r="E253" s="94"/>
      <c r="F253" s="115" t="str">
        <f t="shared" si="3"/>
        <v/>
      </c>
      <c r="G253" s="95"/>
    </row>
    <row r="254" spans="1:7" ht="18" customHeight="1" thickBot="1" x14ac:dyDescent="0.25">
      <c r="A254" s="91"/>
      <c r="B254" s="92"/>
      <c r="C254" s="93"/>
      <c r="D254" s="93"/>
      <c r="E254" s="94"/>
      <c r="F254" s="115" t="str">
        <f t="shared" si="3"/>
        <v/>
      </c>
      <c r="G254" s="95"/>
    </row>
    <row r="255" spans="1:7" ht="18" customHeight="1" thickBot="1" x14ac:dyDescent="0.25">
      <c r="A255" s="91"/>
      <c r="B255" s="92"/>
      <c r="C255" s="93"/>
      <c r="D255" s="93"/>
      <c r="E255" s="94"/>
      <c r="F255" s="115" t="str">
        <f t="shared" si="3"/>
        <v/>
      </c>
      <c r="G255" s="95"/>
    </row>
    <row r="256" spans="1:7" ht="18" customHeight="1" thickBot="1" x14ac:dyDescent="0.25">
      <c r="A256" s="91"/>
      <c r="B256" s="92"/>
      <c r="C256" s="93"/>
      <c r="D256" s="93"/>
      <c r="E256" s="94"/>
      <c r="F256" s="115" t="str">
        <f t="shared" si="3"/>
        <v/>
      </c>
      <c r="G256" s="95"/>
    </row>
    <row r="257" spans="1:7" ht="18" customHeight="1" thickBot="1" x14ac:dyDescent="0.25">
      <c r="A257" s="91"/>
      <c r="B257" s="92"/>
      <c r="C257" s="93"/>
      <c r="D257" s="93"/>
      <c r="E257" s="94"/>
      <c r="F257" s="115" t="str">
        <f t="shared" si="3"/>
        <v/>
      </c>
      <c r="G257" s="95"/>
    </row>
    <row r="258" spans="1:7" ht="18" customHeight="1" thickBot="1" x14ac:dyDescent="0.25">
      <c r="A258" s="91"/>
      <c r="B258" s="92"/>
      <c r="C258" s="93"/>
      <c r="D258" s="93"/>
      <c r="E258" s="94"/>
      <c r="F258" s="115" t="str">
        <f t="shared" si="3"/>
        <v/>
      </c>
      <c r="G258" s="95"/>
    </row>
    <row r="259" spans="1:7" ht="18" customHeight="1" thickBot="1" x14ac:dyDescent="0.25">
      <c r="A259" s="91"/>
      <c r="B259" s="92"/>
      <c r="C259" s="93"/>
      <c r="D259" s="93"/>
      <c r="E259" s="94"/>
      <c r="F259" s="115" t="str">
        <f t="shared" si="3"/>
        <v/>
      </c>
      <c r="G259" s="95"/>
    </row>
    <row r="260" spans="1:7" ht="18" customHeight="1" thickBot="1" x14ac:dyDescent="0.25">
      <c r="A260" s="91"/>
      <c r="B260" s="92"/>
      <c r="C260" s="93"/>
      <c r="D260" s="93"/>
      <c r="E260" s="94"/>
      <c r="F260" s="115" t="str">
        <f t="shared" si="3"/>
        <v/>
      </c>
      <c r="G260" s="95"/>
    </row>
    <row r="261" spans="1:7" ht="18" customHeight="1" thickBot="1" x14ac:dyDescent="0.25">
      <c r="A261" s="91"/>
      <c r="B261" s="92"/>
      <c r="C261" s="93"/>
      <c r="D261" s="93"/>
      <c r="E261" s="94"/>
      <c r="F261" s="115" t="str">
        <f t="shared" si="3"/>
        <v/>
      </c>
      <c r="G261" s="95"/>
    </row>
    <row r="262" spans="1:7" ht="18" customHeight="1" thickBot="1" x14ac:dyDescent="0.25">
      <c r="A262" s="91"/>
      <c r="B262" s="92"/>
      <c r="C262" s="93"/>
      <c r="D262" s="93"/>
      <c r="E262" s="94"/>
      <c r="F262" s="115" t="str">
        <f t="shared" si="3"/>
        <v/>
      </c>
      <c r="G262" s="95"/>
    </row>
    <row r="263" spans="1:7" ht="18" customHeight="1" thickBot="1" x14ac:dyDescent="0.25">
      <c r="A263" s="91"/>
      <c r="B263" s="92"/>
      <c r="C263" s="93"/>
      <c r="D263" s="93"/>
      <c r="E263" s="94"/>
      <c r="F263" s="115" t="str">
        <f t="shared" si="3"/>
        <v/>
      </c>
      <c r="G263" s="95"/>
    </row>
    <row r="264" spans="1:7" ht="18" customHeight="1" thickBot="1" x14ac:dyDescent="0.25">
      <c r="A264" s="91"/>
      <c r="B264" s="92"/>
      <c r="C264" s="93"/>
      <c r="D264" s="93"/>
      <c r="E264" s="94"/>
      <c r="F264" s="115" t="str">
        <f t="shared" si="3"/>
        <v/>
      </c>
      <c r="G264" s="95"/>
    </row>
    <row r="265" spans="1:7" ht="18" customHeight="1" thickBot="1" x14ac:dyDescent="0.25">
      <c r="A265" s="91"/>
      <c r="B265" s="92"/>
      <c r="C265" s="93"/>
      <c r="D265" s="93"/>
      <c r="E265" s="94"/>
      <c r="F265" s="115" t="str">
        <f t="shared" ref="F265:F296" si="4">IFERROR(LOG(E265),"")</f>
        <v/>
      </c>
      <c r="G265" s="95"/>
    </row>
    <row r="266" spans="1:7" ht="18" customHeight="1" thickBot="1" x14ac:dyDescent="0.25">
      <c r="A266" s="91"/>
      <c r="B266" s="92"/>
      <c r="C266" s="93"/>
      <c r="D266" s="93"/>
      <c r="E266" s="94"/>
      <c r="F266" s="115" t="str">
        <f t="shared" si="4"/>
        <v/>
      </c>
      <c r="G266" s="95"/>
    </row>
    <row r="267" spans="1:7" ht="18" customHeight="1" thickBot="1" x14ac:dyDescent="0.25">
      <c r="A267" s="91"/>
      <c r="B267" s="92"/>
      <c r="C267" s="93"/>
      <c r="D267" s="93"/>
      <c r="E267" s="94"/>
      <c r="F267" s="115" t="str">
        <f t="shared" si="4"/>
        <v/>
      </c>
      <c r="G267" s="95"/>
    </row>
    <row r="268" spans="1:7" ht="18" customHeight="1" thickBot="1" x14ac:dyDescent="0.25">
      <c r="A268" s="91"/>
      <c r="B268" s="92"/>
      <c r="C268" s="93"/>
      <c r="D268" s="93"/>
      <c r="E268" s="94"/>
      <c r="F268" s="115" t="str">
        <f t="shared" si="4"/>
        <v/>
      </c>
      <c r="G268" s="95"/>
    </row>
    <row r="269" spans="1:7" ht="18" customHeight="1" thickBot="1" x14ac:dyDescent="0.25">
      <c r="A269" s="91"/>
      <c r="B269" s="92"/>
      <c r="C269" s="93"/>
      <c r="D269" s="93"/>
      <c r="E269" s="94"/>
      <c r="F269" s="115" t="str">
        <f t="shared" si="4"/>
        <v/>
      </c>
      <c r="G269" s="95"/>
    </row>
    <row r="270" spans="1:7" ht="18" customHeight="1" thickBot="1" x14ac:dyDescent="0.25">
      <c r="A270" s="91"/>
      <c r="B270" s="92"/>
      <c r="C270" s="93"/>
      <c r="D270" s="93"/>
      <c r="E270" s="94"/>
      <c r="F270" s="115" t="str">
        <f t="shared" si="4"/>
        <v/>
      </c>
      <c r="G270" s="95"/>
    </row>
    <row r="271" spans="1:7" ht="18" customHeight="1" thickBot="1" x14ac:dyDescent="0.25">
      <c r="A271" s="91"/>
      <c r="B271" s="92"/>
      <c r="C271" s="93"/>
      <c r="D271" s="93"/>
      <c r="E271" s="94"/>
      <c r="F271" s="115" t="str">
        <f t="shared" si="4"/>
        <v/>
      </c>
      <c r="G271" s="95"/>
    </row>
    <row r="272" spans="1:7" ht="18" customHeight="1" thickBot="1" x14ac:dyDescent="0.25">
      <c r="A272" s="91"/>
      <c r="B272" s="92"/>
      <c r="C272" s="93"/>
      <c r="D272" s="93"/>
      <c r="E272" s="94"/>
      <c r="F272" s="115" t="str">
        <f t="shared" si="4"/>
        <v/>
      </c>
      <c r="G272" s="95"/>
    </row>
    <row r="273" spans="1:7" ht="18" customHeight="1" thickBot="1" x14ac:dyDescent="0.25">
      <c r="A273" s="91"/>
      <c r="B273" s="92"/>
      <c r="C273" s="93"/>
      <c r="D273" s="93"/>
      <c r="E273" s="94"/>
      <c r="F273" s="115" t="str">
        <f t="shared" si="4"/>
        <v/>
      </c>
      <c r="G273" s="95"/>
    </row>
    <row r="274" spans="1:7" ht="18" customHeight="1" thickBot="1" x14ac:dyDescent="0.25">
      <c r="A274" s="91"/>
      <c r="B274" s="92"/>
      <c r="C274" s="93"/>
      <c r="D274" s="93"/>
      <c r="E274" s="94"/>
      <c r="F274" s="115" t="str">
        <f t="shared" si="4"/>
        <v/>
      </c>
      <c r="G274" s="95"/>
    </row>
    <row r="275" spans="1:7" ht="18" customHeight="1" thickBot="1" x14ac:dyDescent="0.25">
      <c r="A275" s="91"/>
      <c r="B275" s="92"/>
      <c r="C275" s="93"/>
      <c r="D275" s="93"/>
      <c r="E275" s="94"/>
      <c r="F275" s="115" t="str">
        <f t="shared" si="4"/>
        <v/>
      </c>
      <c r="G275" s="95"/>
    </row>
    <row r="276" spans="1:7" ht="18" customHeight="1" thickBot="1" x14ac:dyDescent="0.25">
      <c r="A276" s="91"/>
      <c r="B276" s="92"/>
      <c r="C276" s="93"/>
      <c r="D276" s="93"/>
      <c r="E276" s="94"/>
      <c r="F276" s="115" t="str">
        <f t="shared" si="4"/>
        <v/>
      </c>
      <c r="G276" s="95"/>
    </row>
    <row r="277" spans="1:7" ht="18" customHeight="1" thickBot="1" x14ac:dyDescent="0.25">
      <c r="A277" s="91"/>
      <c r="B277" s="92"/>
      <c r="C277" s="93"/>
      <c r="D277" s="93"/>
      <c r="E277" s="94"/>
      <c r="F277" s="115" t="str">
        <f t="shared" si="4"/>
        <v/>
      </c>
      <c r="G277" s="95"/>
    </row>
    <row r="278" spans="1:7" ht="18" customHeight="1" thickBot="1" x14ac:dyDescent="0.25">
      <c r="A278" s="91"/>
      <c r="B278" s="92"/>
      <c r="C278" s="93"/>
      <c r="D278" s="93"/>
      <c r="E278" s="94"/>
      <c r="F278" s="115" t="str">
        <f t="shared" si="4"/>
        <v/>
      </c>
      <c r="G278" s="95"/>
    </row>
    <row r="279" spans="1:7" ht="18" customHeight="1" thickBot="1" x14ac:dyDescent="0.25">
      <c r="A279" s="91"/>
      <c r="B279" s="92"/>
      <c r="C279" s="93"/>
      <c r="D279" s="93"/>
      <c r="E279" s="94"/>
      <c r="F279" s="115" t="str">
        <f t="shared" si="4"/>
        <v/>
      </c>
      <c r="G279" s="95"/>
    </row>
    <row r="280" spans="1:7" ht="18" customHeight="1" thickBot="1" x14ac:dyDescent="0.25">
      <c r="A280" s="91"/>
      <c r="B280" s="92"/>
      <c r="C280" s="93"/>
      <c r="D280" s="93"/>
      <c r="E280" s="94"/>
      <c r="F280" s="115" t="str">
        <f t="shared" si="4"/>
        <v/>
      </c>
      <c r="G280" s="95"/>
    </row>
    <row r="281" spans="1:7" ht="18" customHeight="1" thickBot="1" x14ac:dyDescent="0.25">
      <c r="A281" s="91"/>
      <c r="B281" s="92"/>
      <c r="C281" s="93"/>
      <c r="D281" s="93"/>
      <c r="E281" s="94"/>
      <c r="F281" s="115" t="str">
        <f t="shared" si="4"/>
        <v/>
      </c>
      <c r="G281" s="95"/>
    </row>
    <row r="282" spans="1:7" ht="18" customHeight="1" thickBot="1" x14ac:dyDescent="0.25">
      <c r="A282" s="91"/>
      <c r="B282" s="92"/>
      <c r="C282" s="93"/>
      <c r="D282" s="93"/>
      <c r="E282" s="94"/>
      <c r="F282" s="115" t="str">
        <f t="shared" si="4"/>
        <v/>
      </c>
      <c r="G282" s="95"/>
    </row>
    <row r="283" spans="1:7" ht="18" customHeight="1" thickBot="1" x14ac:dyDescent="0.25">
      <c r="A283" s="91"/>
      <c r="B283" s="92"/>
      <c r="C283" s="93"/>
      <c r="D283" s="93"/>
      <c r="E283" s="94"/>
      <c r="F283" s="115" t="str">
        <f t="shared" si="4"/>
        <v/>
      </c>
      <c r="G283" s="95"/>
    </row>
    <row r="284" spans="1:7" ht="18" customHeight="1" thickBot="1" x14ac:dyDescent="0.25">
      <c r="A284" s="91"/>
      <c r="B284" s="92"/>
      <c r="C284" s="93"/>
      <c r="D284" s="93"/>
      <c r="E284" s="94"/>
      <c r="F284" s="115" t="str">
        <f t="shared" si="4"/>
        <v/>
      </c>
      <c r="G284" s="95"/>
    </row>
    <row r="285" spans="1:7" ht="18" customHeight="1" thickBot="1" x14ac:dyDescent="0.25">
      <c r="A285" s="91"/>
      <c r="B285" s="92"/>
      <c r="C285" s="93"/>
      <c r="D285" s="93"/>
      <c r="E285" s="94"/>
      <c r="F285" s="115" t="str">
        <f t="shared" si="4"/>
        <v/>
      </c>
      <c r="G285" s="95"/>
    </row>
    <row r="286" spans="1:7" ht="18" customHeight="1" thickBot="1" x14ac:dyDescent="0.25">
      <c r="A286" s="91"/>
      <c r="B286" s="92"/>
      <c r="C286" s="93"/>
      <c r="D286" s="93"/>
      <c r="E286" s="94"/>
      <c r="F286" s="115" t="str">
        <f t="shared" si="4"/>
        <v/>
      </c>
      <c r="G286" s="95"/>
    </row>
    <row r="287" spans="1:7" ht="18" customHeight="1" thickBot="1" x14ac:dyDescent="0.25">
      <c r="A287" s="91"/>
      <c r="B287" s="92"/>
      <c r="C287" s="93"/>
      <c r="D287" s="93"/>
      <c r="E287" s="94"/>
      <c r="F287" s="115" t="str">
        <f t="shared" si="4"/>
        <v/>
      </c>
      <c r="G287" s="95"/>
    </row>
    <row r="288" spans="1:7" ht="18" customHeight="1" thickBot="1" x14ac:dyDescent="0.25">
      <c r="A288" s="91"/>
      <c r="B288" s="92"/>
      <c r="C288" s="93"/>
      <c r="D288" s="93"/>
      <c r="E288" s="94"/>
      <c r="F288" s="115" t="str">
        <f t="shared" si="4"/>
        <v/>
      </c>
      <c r="G288" s="95"/>
    </row>
    <row r="289" spans="1:7" ht="18" customHeight="1" thickBot="1" x14ac:dyDescent="0.25">
      <c r="A289" s="91"/>
      <c r="B289" s="92"/>
      <c r="C289" s="93"/>
      <c r="D289" s="93"/>
      <c r="E289" s="94"/>
      <c r="F289" s="115" t="str">
        <f t="shared" si="4"/>
        <v/>
      </c>
      <c r="G289" s="95"/>
    </row>
    <row r="290" spans="1:7" ht="18" customHeight="1" thickBot="1" x14ac:dyDescent="0.25">
      <c r="A290" s="91"/>
      <c r="B290" s="92"/>
      <c r="C290" s="93"/>
      <c r="D290" s="93"/>
      <c r="E290" s="94"/>
      <c r="F290" s="115" t="str">
        <f t="shared" si="4"/>
        <v/>
      </c>
      <c r="G290" s="95"/>
    </row>
    <row r="291" spans="1:7" ht="18" customHeight="1" thickBot="1" x14ac:dyDescent="0.25">
      <c r="A291" s="91"/>
      <c r="B291" s="92"/>
      <c r="C291" s="93"/>
      <c r="D291" s="93"/>
      <c r="E291" s="94"/>
      <c r="F291" s="115" t="str">
        <f t="shared" si="4"/>
        <v/>
      </c>
      <c r="G291" s="95"/>
    </row>
    <row r="292" spans="1:7" ht="18" customHeight="1" thickBot="1" x14ac:dyDescent="0.25">
      <c r="A292" s="91"/>
      <c r="B292" s="92"/>
      <c r="C292" s="93"/>
      <c r="D292" s="93"/>
      <c r="E292" s="94"/>
      <c r="F292" s="115" t="str">
        <f t="shared" si="4"/>
        <v/>
      </c>
      <c r="G292" s="95"/>
    </row>
    <row r="293" spans="1:7" ht="18" customHeight="1" thickBot="1" x14ac:dyDescent="0.25">
      <c r="A293" s="91"/>
      <c r="B293" s="92"/>
      <c r="C293" s="93"/>
      <c r="D293" s="93"/>
      <c r="E293" s="94"/>
      <c r="F293" s="115" t="str">
        <f t="shared" si="4"/>
        <v/>
      </c>
      <c r="G293" s="95"/>
    </row>
    <row r="294" spans="1:7" ht="18" customHeight="1" thickBot="1" x14ac:dyDescent="0.25">
      <c r="A294" s="91"/>
      <c r="B294" s="92"/>
      <c r="C294" s="93"/>
      <c r="D294" s="93"/>
      <c r="E294" s="94"/>
      <c r="F294" s="115" t="str">
        <f t="shared" si="4"/>
        <v/>
      </c>
      <c r="G294" s="95"/>
    </row>
    <row r="295" spans="1:7" ht="18" customHeight="1" thickBot="1" x14ac:dyDescent="0.25">
      <c r="A295" s="91"/>
      <c r="B295" s="92"/>
      <c r="C295" s="93"/>
      <c r="D295" s="93"/>
      <c r="E295" s="94"/>
      <c r="F295" s="115" t="str">
        <f t="shared" si="4"/>
        <v/>
      </c>
      <c r="G295" s="95"/>
    </row>
    <row r="296" spans="1:7" ht="18" customHeight="1" thickBot="1" x14ac:dyDescent="0.25">
      <c r="A296" s="91"/>
      <c r="B296" s="92"/>
      <c r="C296" s="93"/>
      <c r="D296" s="93"/>
      <c r="E296" s="94"/>
      <c r="F296" s="115" t="str">
        <f t="shared" si="4"/>
        <v/>
      </c>
      <c r="G296" s="95"/>
    </row>
    <row r="297" spans="1:7" ht="18" customHeight="1" x14ac:dyDescent="0.2">
      <c r="A297" s="53"/>
      <c r="B297" s="53"/>
      <c r="C297" s="53"/>
      <c r="D297" s="53"/>
      <c r="E297" s="53"/>
      <c r="F297" s="54"/>
      <c r="G297" s="90"/>
    </row>
    <row r="298" spans="1:7" ht="18" customHeight="1" x14ac:dyDescent="0.2">
      <c r="F298" s="55"/>
    </row>
    <row r="299" spans="1:7" ht="18" customHeight="1" x14ac:dyDescent="0.2">
      <c r="F299" s="55"/>
    </row>
    <row r="300" spans="1:7" ht="18" customHeight="1" x14ac:dyDescent="0.2">
      <c r="F300" s="55"/>
    </row>
    <row r="301" spans="1:7" ht="18" customHeight="1" x14ac:dyDescent="0.2"/>
    <row r="302" spans="1:7" ht="18" customHeight="1" x14ac:dyDescent="0.2"/>
    <row r="303" spans="1:7" ht="18" customHeight="1" x14ac:dyDescent="0.2"/>
    <row r="304" spans="1:7"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sheetData>
  <sheetProtection password="C9F7" sheet="1" objects="1" scenarios="1" selectLockedCells="1"/>
  <mergeCells count="16">
    <mergeCell ref="A5:G6"/>
    <mergeCell ref="I5:M6"/>
    <mergeCell ref="I7:I8"/>
    <mergeCell ref="J7:J8"/>
    <mergeCell ref="K7:K8"/>
    <mergeCell ref="L7:L8"/>
    <mergeCell ref="M7:M8"/>
    <mergeCell ref="I20:M22"/>
    <mergeCell ref="J11:J18"/>
    <mergeCell ref="L11:L18"/>
    <mergeCell ref="I13:I14"/>
    <mergeCell ref="K13:K14"/>
    <mergeCell ref="M13:M14"/>
    <mergeCell ref="I15:I18"/>
    <mergeCell ref="K15:K18"/>
    <mergeCell ref="M15:M18"/>
  </mergeCells>
  <conditionalFormatting sqref="K12">
    <cfRule type="containsText" dxfId="21" priority="12" operator="containsText" text="No">
      <formula>NOT(ISERROR(SEARCH("No",K12)))</formula>
    </cfRule>
    <cfRule type="containsText" dxfId="20" priority="14" operator="containsText" text="No">
      <formula>NOT(ISERROR(SEARCH("No",K12)))</formula>
    </cfRule>
    <cfRule type="containsText" dxfId="19" priority="15" operator="containsText" text="No">
      <formula>NOT(ISERROR(SEARCH("No",K12)))</formula>
    </cfRule>
  </conditionalFormatting>
  <conditionalFormatting sqref="K11:L11">
    <cfRule type="cellIs" priority="6" stopIfTrue="1" operator="lessThan">
      <formula>0</formula>
    </cfRule>
    <cfRule type="notContainsBlanks" dxfId="18" priority="16">
      <formula>LEN(TRIM(K11))&gt;0</formula>
    </cfRule>
  </conditionalFormatting>
  <conditionalFormatting sqref="M11">
    <cfRule type="cellIs" priority="5" stopIfTrue="1" operator="lessThan">
      <formula>0</formula>
    </cfRule>
    <cfRule type="notContainsBlanks" dxfId="17" priority="13">
      <formula>LEN(TRIM(M11))&gt;0</formula>
    </cfRule>
  </conditionalFormatting>
  <conditionalFormatting sqref="M12">
    <cfRule type="containsText" dxfId="16" priority="11" operator="containsText" text="No">
      <formula>NOT(ISERROR(SEARCH("No",M12)))</formula>
    </cfRule>
  </conditionalFormatting>
  <conditionalFormatting sqref="K13">
    <cfRule type="containsText" dxfId="15" priority="10" operator="containsText" text="Yes">
      <formula>NOT(ISERROR(SEARCH("Yes",K13)))</formula>
    </cfRule>
  </conditionalFormatting>
  <conditionalFormatting sqref="M13">
    <cfRule type="containsText" dxfId="14" priority="9" operator="containsText" text="Yes">
      <formula>NOT(ISERROR(SEARCH("Yes",M13)))</formula>
    </cfRule>
  </conditionalFormatting>
  <conditionalFormatting sqref="K15">
    <cfRule type="cellIs" dxfId="13" priority="8" operator="greaterThan">
      <formula>0.1</formula>
    </cfRule>
  </conditionalFormatting>
  <conditionalFormatting sqref="M15">
    <cfRule type="cellIs" dxfId="12" priority="3" operator="lessThan">
      <formula>0</formula>
    </cfRule>
  </conditionalFormatting>
  <conditionalFormatting sqref="K15">
    <cfRule type="containsBlanks" priority="2" stopIfTrue="1">
      <formula>LEN(TRIM(K15))=0</formula>
    </cfRule>
    <cfRule type="cellIs" priority="4" operator="lessThan">
      <formula>0</formula>
    </cfRule>
  </conditionalFormatting>
  <conditionalFormatting sqref="M15">
    <cfRule type="containsBlanks" priority="1" stopIfTrue="1">
      <formula>LEN(TRIM(M15))=0</formula>
    </cfRule>
    <cfRule type="cellIs" dxfId="11" priority="7" operator="greaterThan">
      <formula>0.1</formula>
    </cfRule>
  </conditionalFormatting>
  <printOptions horizontalCentered="1"/>
  <pageMargins left="0.5" right="0.5" top="0.6" bottom="0.6" header="0" footer="0"/>
  <pageSetup scale="9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9"/>
  <sheetViews>
    <sheetView tabSelected="1" zoomScale="80" zoomScaleNormal="80" zoomScaleSheetLayoutView="80" zoomScalePageLayoutView="80" workbookViewId="0">
      <selection activeCell="F19" sqref="F19"/>
    </sheetView>
  </sheetViews>
  <sheetFormatPr baseColWidth="10" defaultColWidth="8.83203125" defaultRowHeight="15" x14ac:dyDescent="0.2"/>
  <cols>
    <col min="1" max="1" width="16.6640625" style="1" customWidth="1"/>
    <col min="2" max="2" width="11.33203125" style="1" customWidth="1"/>
    <col min="3" max="3" width="12.83203125" style="1" customWidth="1"/>
    <col min="4" max="4" width="11.6640625" style="1" customWidth="1"/>
    <col min="5" max="5" width="15.33203125" style="1" customWidth="1"/>
    <col min="6" max="6" width="17.33203125" style="1" customWidth="1"/>
    <col min="7" max="7" width="41" style="80" customWidth="1"/>
    <col min="8" max="8" width="1.1640625" style="1" customWidth="1"/>
    <col min="9" max="9" width="56.1640625" style="1" customWidth="1"/>
    <col min="10" max="13" width="19.6640625" style="1" customWidth="1"/>
    <col min="14" max="14" width="9.1640625" style="1" customWidth="1"/>
    <col min="15" max="15" width="26.33203125" style="1" customWidth="1"/>
    <col min="16" max="16384" width="8.83203125" style="1"/>
  </cols>
  <sheetData>
    <row r="1" spans="1:16" s="97" customFormat="1" ht="25" customHeight="1" x14ac:dyDescent="0.2">
      <c r="A1" s="57" t="s">
        <v>38</v>
      </c>
      <c r="C1" s="58"/>
      <c r="D1" s="59"/>
      <c r="E1" s="60"/>
      <c r="F1" s="61"/>
      <c r="H1" s="62"/>
      <c r="I1" s="62" t="s">
        <v>38</v>
      </c>
      <c r="J1" s="62"/>
      <c r="K1" s="60"/>
      <c r="L1" s="60"/>
      <c r="M1" s="61"/>
      <c r="N1" s="61"/>
    </row>
    <row r="2" spans="1:16" s="97" customFormat="1" ht="25" customHeight="1" x14ac:dyDescent="0.2">
      <c r="A2" s="62" t="s">
        <v>39</v>
      </c>
      <c r="B2" s="99"/>
      <c r="C2" s="58"/>
      <c r="D2" s="59"/>
      <c r="E2" s="60"/>
      <c r="F2" s="61"/>
      <c r="H2" s="62"/>
      <c r="I2" s="62" t="s">
        <v>39</v>
      </c>
      <c r="J2" s="62"/>
      <c r="K2" s="61"/>
      <c r="L2" s="61"/>
      <c r="M2" s="61"/>
      <c r="N2" s="61"/>
    </row>
    <row r="3" spans="1:16" s="97" customFormat="1" ht="25" customHeight="1" x14ac:dyDescent="0.2">
      <c r="A3" s="58" t="s">
        <v>65</v>
      </c>
      <c r="B3" s="99"/>
      <c r="C3" s="58"/>
      <c r="D3" s="59"/>
      <c r="E3" s="60"/>
      <c r="F3" s="61"/>
      <c r="H3" s="62"/>
      <c r="I3" s="130" t="s">
        <v>65</v>
      </c>
      <c r="J3" s="130"/>
      <c r="K3" s="98"/>
      <c r="L3" s="98"/>
      <c r="M3" s="98"/>
      <c r="N3" s="61"/>
    </row>
    <row r="4" spans="1:16" s="97" customFormat="1" ht="25" customHeight="1" thickBot="1" x14ac:dyDescent="0.25">
      <c r="A4" s="131" t="s">
        <v>60</v>
      </c>
      <c r="B4" s="99"/>
      <c r="C4" s="58"/>
      <c r="D4" s="59"/>
      <c r="E4" s="60"/>
      <c r="F4" s="61"/>
      <c r="H4" s="62"/>
      <c r="I4" s="131" t="s">
        <v>60</v>
      </c>
      <c r="J4" s="131"/>
      <c r="K4" s="98"/>
      <c r="L4" s="98"/>
      <c r="M4" s="98"/>
      <c r="N4" s="61"/>
    </row>
    <row r="5" spans="1:16" s="61" customFormat="1" ht="20" customHeight="1" x14ac:dyDescent="0.2">
      <c r="A5" s="186" t="s">
        <v>47</v>
      </c>
      <c r="B5" s="187"/>
      <c r="C5" s="187"/>
      <c r="D5" s="187"/>
      <c r="E5" s="187"/>
      <c r="F5" s="187"/>
      <c r="G5" s="188"/>
      <c r="H5" s="60"/>
      <c r="I5" s="192" t="s">
        <v>43</v>
      </c>
      <c r="J5" s="193"/>
      <c r="K5" s="193"/>
      <c r="L5" s="193"/>
      <c r="M5" s="194"/>
    </row>
    <row r="6" spans="1:16" s="61" customFormat="1" ht="20" customHeight="1" thickBot="1" x14ac:dyDescent="0.25">
      <c r="A6" s="189"/>
      <c r="B6" s="190"/>
      <c r="C6" s="190"/>
      <c r="D6" s="190"/>
      <c r="E6" s="190"/>
      <c r="F6" s="190"/>
      <c r="G6" s="191"/>
      <c r="H6" s="81"/>
      <c r="I6" s="195"/>
      <c r="J6" s="196"/>
      <c r="K6" s="196"/>
      <c r="L6" s="196"/>
      <c r="M6" s="197"/>
      <c r="P6" s="132"/>
    </row>
    <row r="7" spans="1:16" ht="18" customHeight="1" thickBot="1" x14ac:dyDescent="0.25">
      <c r="A7" s="82" t="s">
        <v>0</v>
      </c>
      <c r="B7" s="82" t="s">
        <v>1</v>
      </c>
      <c r="C7" s="82" t="s">
        <v>2</v>
      </c>
      <c r="D7" s="82" t="s">
        <v>3</v>
      </c>
      <c r="E7" s="82" t="s">
        <v>4</v>
      </c>
      <c r="F7" s="82" t="s">
        <v>7</v>
      </c>
      <c r="G7" s="82" t="s">
        <v>8</v>
      </c>
      <c r="H7" s="34"/>
      <c r="I7" s="198"/>
      <c r="J7" s="199" t="s">
        <v>61</v>
      </c>
      <c r="K7" s="199" t="s">
        <v>55</v>
      </c>
      <c r="L7" s="200" t="s">
        <v>63</v>
      </c>
      <c r="M7" s="199" t="s">
        <v>56</v>
      </c>
      <c r="N7" s="35"/>
    </row>
    <row r="8" spans="1:16" ht="35" customHeight="1" thickBot="1" x14ac:dyDescent="0.25">
      <c r="A8" s="114" t="s">
        <v>54</v>
      </c>
      <c r="B8" s="83" t="s">
        <v>50</v>
      </c>
      <c r="C8" s="83" t="s">
        <v>53</v>
      </c>
      <c r="D8" s="83" t="s">
        <v>52</v>
      </c>
      <c r="E8" s="83" t="s">
        <v>51</v>
      </c>
      <c r="F8" s="83" t="s">
        <v>58</v>
      </c>
      <c r="G8" s="83" t="s">
        <v>9</v>
      </c>
      <c r="H8" s="36"/>
      <c r="I8" s="198"/>
      <c r="J8" s="199"/>
      <c r="K8" s="199"/>
      <c r="L8" s="200"/>
      <c r="M8" s="199"/>
      <c r="N8" s="35"/>
      <c r="P8" s="133"/>
    </row>
    <row r="9" spans="1:16" ht="18" customHeight="1" thickBot="1" x14ac:dyDescent="0.25">
      <c r="A9" s="100"/>
      <c r="B9" s="101"/>
      <c r="C9" s="84"/>
      <c r="D9" s="84"/>
      <c r="E9" s="102"/>
      <c r="F9" s="115" t="str">
        <f t="shared" ref="F9:F72" si="0">IFERROR(LOG(E9),"")</f>
        <v/>
      </c>
      <c r="G9" s="103"/>
      <c r="I9" s="85" t="s">
        <v>10</v>
      </c>
      <c r="J9" s="82">
        <v>126</v>
      </c>
      <c r="K9" s="86">
        <v>2.1</v>
      </c>
      <c r="L9" s="134">
        <v>410</v>
      </c>
      <c r="M9" s="82">
        <v>2.61</v>
      </c>
      <c r="N9" s="37"/>
    </row>
    <row r="10" spans="1:16" ht="18" customHeight="1" thickBot="1" x14ac:dyDescent="0.25">
      <c r="A10" s="100"/>
      <c r="B10" s="101"/>
      <c r="C10" s="84"/>
      <c r="D10" s="84"/>
      <c r="E10" s="102"/>
      <c r="F10" s="115" t="str">
        <f t="shared" si="0"/>
        <v/>
      </c>
      <c r="G10" s="103"/>
      <c r="I10" s="87" t="s">
        <v>45</v>
      </c>
      <c r="J10" s="135" t="str">
        <f ca="1">IFERROR(10^K10, "")</f>
        <v/>
      </c>
      <c r="K10" s="88" t="str">
        <f ca="1">IFERROR(AVERAGE(OFFSET(F9,COUNT(F9:F296)-MIN(COUNT(F9:F296),20),0,MIN(COUNT(F9:F296),20),1)),"")</f>
        <v/>
      </c>
      <c r="L10" s="135" t="str">
        <f ca="1">IFERROR(10^M10,"")</f>
        <v/>
      </c>
      <c r="M10" s="88" t="str">
        <f ca="1">IFERROR(K10+(1.282*(STDEV(OFFSET(F9,COUNT(F9:F296)-MIN(COUNT(F9:F296),20),0,MIN(COUNT(F9:F296),20),1)))),"")</f>
        <v/>
      </c>
      <c r="N10" s="38"/>
    </row>
    <row r="11" spans="1:16" ht="18" customHeight="1" thickBot="1" x14ac:dyDescent="0.25">
      <c r="A11" s="100"/>
      <c r="B11" s="101"/>
      <c r="C11" s="84"/>
      <c r="D11" s="84"/>
      <c r="E11" s="102"/>
      <c r="F11" s="115" t="str">
        <f t="shared" si="0"/>
        <v/>
      </c>
      <c r="G11" s="103"/>
      <c r="I11" s="87" t="s">
        <v>44</v>
      </c>
      <c r="J11" s="181"/>
      <c r="K11" s="86" t="str">
        <f ca="1">IFERROR(K10-K9,"")</f>
        <v/>
      </c>
      <c r="L11" s="182"/>
      <c r="M11" s="88" t="str">
        <f ca="1">IFERROR(M10-M9,"")</f>
        <v/>
      </c>
      <c r="N11" s="39"/>
    </row>
    <row r="12" spans="1:16" ht="18" customHeight="1" thickBot="1" x14ac:dyDescent="0.25">
      <c r="A12" s="100"/>
      <c r="B12" s="101"/>
      <c r="C12" s="84"/>
      <c r="D12" s="84"/>
      <c r="E12" s="102"/>
      <c r="F12" s="115" t="str">
        <f t="shared" si="0"/>
        <v/>
      </c>
      <c r="G12" s="103"/>
      <c r="I12" s="89" t="s">
        <v>46</v>
      </c>
      <c r="J12" s="181"/>
      <c r="K12" s="136" t="str">
        <f ca="1">IFERROR(IF(K11="","",IF(K11&lt;=0,"Yes","No")),"")</f>
        <v/>
      </c>
      <c r="L12" s="182"/>
      <c r="M12" s="136" t="str">
        <f ca="1">IFERROR(IF(M11="","",IF(M11&lt;=0,"Yes","No")),"")</f>
        <v/>
      </c>
      <c r="N12" s="137"/>
    </row>
    <row r="13" spans="1:16" ht="18" customHeight="1" thickBot="1" x14ac:dyDescent="0.25">
      <c r="A13" s="100"/>
      <c r="B13" s="101"/>
      <c r="C13" s="84"/>
      <c r="D13" s="84"/>
      <c r="E13" s="102"/>
      <c r="F13" s="115" t="str">
        <f t="shared" si="0"/>
        <v/>
      </c>
      <c r="G13" s="103"/>
      <c r="I13" s="183" t="s">
        <v>34</v>
      </c>
      <c r="J13" s="181"/>
      <c r="K13" s="184" t="str">
        <f ca="1">IF(K11="","",IF(K11&lt;=0,"No","Yes"))</f>
        <v/>
      </c>
      <c r="L13" s="182"/>
      <c r="M13" s="184" t="str">
        <f ca="1">IF(M11="","",IF(M11&lt;=0,"No","Yes"))</f>
        <v/>
      </c>
      <c r="N13" s="138"/>
    </row>
    <row r="14" spans="1:16" ht="18" customHeight="1" thickBot="1" x14ac:dyDescent="0.25">
      <c r="A14" s="100"/>
      <c r="B14" s="101"/>
      <c r="C14" s="84"/>
      <c r="D14" s="84"/>
      <c r="E14" s="102"/>
      <c r="F14" s="115" t="str">
        <f t="shared" si="0"/>
        <v/>
      </c>
      <c r="G14" s="103"/>
      <c r="H14" s="40"/>
      <c r="I14" s="183"/>
      <c r="J14" s="181"/>
      <c r="K14" s="184"/>
      <c r="L14" s="182"/>
      <c r="M14" s="184"/>
      <c r="N14" s="35"/>
    </row>
    <row r="15" spans="1:16" ht="18" customHeight="1" thickBot="1" x14ac:dyDescent="0.25">
      <c r="A15" s="100"/>
      <c r="B15" s="101"/>
      <c r="C15" s="84"/>
      <c r="D15" s="84"/>
      <c r="E15" s="102"/>
      <c r="F15" s="115" t="str">
        <f t="shared" si="0"/>
        <v/>
      </c>
      <c r="G15" s="103"/>
      <c r="H15" s="41"/>
      <c r="I15" s="183" t="s">
        <v>49</v>
      </c>
      <c r="J15" s="181"/>
      <c r="K15" s="185" t="str">
        <f ca="1">IF(K11="","",IF(K12="Yes", 0,IF(K11&lt;=0.5,1,IF(K11&lt;=1,2,IF(K11&lt;=1.5,3,IF(K11&lt;=2,4,"&gt; 4 days ; see § 112.45(b)"))))))</f>
        <v/>
      </c>
      <c r="L15" s="182"/>
      <c r="M15" s="185" t="str">
        <f ca="1">IF(M11="","",IF(M12="Yes", 0,IF(M11&lt;=0.5,1,IF(M11&lt;=1,2,IF(M11&lt;=1.5,3,IF(M11&lt;=2,4,"&gt; 4 days ; see § 112.45(b)"))))))</f>
        <v/>
      </c>
      <c r="N15" s="42"/>
    </row>
    <row r="16" spans="1:16" ht="18" customHeight="1" thickBot="1" x14ac:dyDescent="0.25">
      <c r="A16" s="100"/>
      <c r="B16" s="101"/>
      <c r="C16" s="84"/>
      <c r="D16" s="84"/>
      <c r="E16" s="102"/>
      <c r="F16" s="115" t="str">
        <f t="shared" si="0"/>
        <v/>
      </c>
      <c r="G16" s="103"/>
      <c r="I16" s="183"/>
      <c r="J16" s="181"/>
      <c r="K16" s="185"/>
      <c r="L16" s="182"/>
      <c r="M16" s="185"/>
      <c r="N16" s="42"/>
    </row>
    <row r="17" spans="1:14" ht="18" customHeight="1" thickBot="1" x14ac:dyDescent="0.25">
      <c r="A17" s="100"/>
      <c r="B17" s="101"/>
      <c r="C17" s="84"/>
      <c r="D17" s="84"/>
      <c r="E17" s="102"/>
      <c r="F17" s="115" t="str">
        <f t="shared" si="0"/>
        <v/>
      </c>
      <c r="G17" s="103"/>
      <c r="I17" s="183"/>
      <c r="J17" s="181"/>
      <c r="K17" s="185"/>
      <c r="L17" s="182"/>
      <c r="M17" s="185"/>
      <c r="N17" s="42"/>
    </row>
    <row r="18" spans="1:14" ht="18" customHeight="1" thickBot="1" x14ac:dyDescent="0.25">
      <c r="A18" s="100"/>
      <c r="B18" s="101"/>
      <c r="C18" s="84"/>
      <c r="D18" s="84"/>
      <c r="E18" s="102"/>
      <c r="F18" s="115" t="str">
        <f t="shared" si="0"/>
        <v/>
      </c>
      <c r="G18" s="103"/>
      <c r="I18" s="183"/>
      <c r="J18" s="181"/>
      <c r="K18" s="185"/>
      <c r="L18" s="182"/>
      <c r="M18" s="185"/>
      <c r="N18" s="44"/>
    </row>
    <row r="19" spans="1:14" ht="18" customHeight="1" thickBot="1" x14ac:dyDescent="0.25">
      <c r="A19" s="100"/>
      <c r="B19" s="101"/>
      <c r="C19" s="84"/>
      <c r="D19" s="84"/>
      <c r="E19" s="102"/>
      <c r="F19" s="115" t="str">
        <f t="shared" si="0"/>
        <v/>
      </c>
      <c r="G19" s="103"/>
      <c r="I19" s="43"/>
      <c r="J19" s="43"/>
      <c r="K19" s="44"/>
      <c r="L19" s="44"/>
      <c r="M19" s="45"/>
      <c r="N19" s="44"/>
    </row>
    <row r="20" spans="1:14" ht="18" customHeight="1" thickBot="1" x14ac:dyDescent="0.25">
      <c r="A20" s="100"/>
      <c r="B20" s="101"/>
      <c r="C20" s="84"/>
      <c r="D20" s="84"/>
      <c r="E20" s="102"/>
      <c r="F20" s="115" t="str">
        <f t="shared" si="0"/>
        <v/>
      </c>
      <c r="G20" s="103"/>
      <c r="I20" s="180" t="s">
        <v>57</v>
      </c>
      <c r="J20" s="180"/>
      <c r="K20" s="180"/>
      <c r="L20" s="180"/>
      <c r="M20" s="180"/>
    </row>
    <row r="21" spans="1:14" ht="18" customHeight="1" thickBot="1" x14ac:dyDescent="0.25">
      <c r="A21" s="100"/>
      <c r="B21" s="101"/>
      <c r="C21" s="84"/>
      <c r="D21" s="84"/>
      <c r="E21" s="102"/>
      <c r="F21" s="115" t="str">
        <f t="shared" si="0"/>
        <v/>
      </c>
      <c r="G21" s="103"/>
      <c r="I21" s="180"/>
      <c r="J21" s="180"/>
      <c r="K21" s="180"/>
      <c r="L21" s="180"/>
      <c r="M21" s="180"/>
    </row>
    <row r="22" spans="1:14" ht="18" customHeight="1" thickBot="1" x14ac:dyDescent="0.25">
      <c r="A22" s="100"/>
      <c r="B22" s="101"/>
      <c r="C22" s="84"/>
      <c r="D22" s="84"/>
      <c r="E22" s="102"/>
      <c r="F22" s="115" t="str">
        <f t="shared" si="0"/>
        <v/>
      </c>
      <c r="G22" s="103"/>
      <c r="I22" s="180"/>
      <c r="J22" s="180"/>
      <c r="K22" s="180"/>
      <c r="L22" s="180"/>
      <c r="M22" s="180"/>
    </row>
    <row r="23" spans="1:14" ht="18" customHeight="1" thickBot="1" x14ac:dyDescent="0.25">
      <c r="A23" s="100"/>
      <c r="B23" s="101"/>
      <c r="C23" s="84"/>
      <c r="D23" s="84"/>
      <c r="E23" s="102"/>
      <c r="F23" s="115" t="str">
        <f t="shared" si="0"/>
        <v/>
      </c>
      <c r="G23" s="103"/>
    </row>
    <row r="24" spans="1:14" ht="18" customHeight="1" thickBot="1" x14ac:dyDescent="0.25">
      <c r="A24" s="100"/>
      <c r="B24" s="101"/>
      <c r="C24" s="84"/>
      <c r="D24" s="84"/>
      <c r="E24" s="102"/>
      <c r="F24" s="115" t="str">
        <f t="shared" si="0"/>
        <v/>
      </c>
      <c r="G24" s="103"/>
    </row>
    <row r="25" spans="1:14" ht="18" customHeight="1" thickBot="1" x14ac:dyDescent="0.25">
      <c r="A25" s="100"/>
      <c r="B25" s="101"/>
      <c r="C25" s="84"/>
      <c r="D25" s="84"/>
      <c r="E25" s="102"/>
      <c r="F25" s="115" t="str">
        <f t="shared" si="0"/>
        <v/>
      </c>
      <c r="G25" s="103"/>
    </row>
    <row r="26" spans="1:14" ht="18" customHeight="1" thickBot="1" x14ac:dyDescent="0.25">
      <c r="A26" s="100"/>
      <c r="B26" s="101"/>
      <c r="C26" s="84"/>
      <c r="D26" s="84"/>
      <c r="E26" s="102"/>
      <c r="F26" s="115" t="str">
        <f t="shared" si="0"/>
        <v/>
      </c>
      <c r="G26" s="103"/>
    </row>
    <row r="27" spans="1:14" ht="18" customHeight="1" thickBot="1" x14ac:dyDescent="0.25">
      <c r="A27" s="100"/>
      <c r="B27" s="101"/>
      <c r="C27" s="84"/>
      <c r="D27" s="84"/>
      <c r="E27" s="102"/>
      <c r="F27" s="115" t="str">
        <f t="shared" si="0"/>
        <v/>
      </c>
      <c r="G27" s="103"/>
    </row>
    <row r="28" spans="1:14" ht="18" customHeight="1" thickBot="1" x14ac:dyDescent="0.25">
      <c r="A28" s="100"/>
      <c r="B28" s="101"/>
      <c r="C28" s="84"/>
      <c r="D28" s="84"/>
      <c r="E28" s="102"/>
      <c r="F28" s="115" t="str">
        <f t="shared" si="0"/>
        <v/>
      </c>
      <c r="G28" s="103"/>
    </row>
    <row r="29" spans="1:14" ht="18" customHeight="1" thickBot="1" x14ac:dyDescent="0.25">
      <c r="A29" s="100"/>
      <c r="B29" s="101"/>
      <c r="C29" s="84"/>
      <c r="D29" s="84"/>
      <c r="E29" s="102"/>
      <c r="F29" s="115" t="str">
        <f t="shared" si="0"/>
        <v/>
      </c>
      <c r="G29" s="139"/>
    </row>
    <row r="30" spans="1:14" ht="18" customHeight="1" thickBot="1" x14ac:dyDescent="0.25">
      <c r="A30" s="100"/>
      <c r="B30" s="101"/>
      <c r="C30" s="84"/>
      <c r="D30" s="84"/>
      <c r="E30" s="102"/>
      <c r="F30" s="115" t="str">
        <f t="shared" si="0"/>
        <v/>
      </c>
      <c r="G30" s="103"/>
    </row>
    <row r="31" spans="1:14" ht="18" customHeight="1" thickBot="1" x14ac:dyDescent="0.25">
      <c r="A31" s="100"/>
      <c r="B31" s="101"/>
      <c r="C31" s="84"/>
      <c r="D31" s="84"/>
      <c r="E31" s="102"/>
      <c r="F31" s="115" t="str">
        <f t="shared" si="0"/>
        <v/>
      </c>
      <c r="G31" s="103"/>
    </row>
    <row r="32" spans="1:14" ht="18" customHeight="1" thickBot="1" x14ac:dyDescent="0.25">
      <c r="A32" s="100"/>
      <c r="B32" s="101"/>
      <c r="C32" s="84"/>
      <c r="D32" s="84"/>
      <c r="E32" s="102"/>
      <c r="F32" s="115" t="str">
        <f t="shared" si="0"/>
        <v/>
      </c>
      <c r="G32" s="103"/>
      <c r="H32" s="41"/>
    </row>
    <row r="33" spans="1:13" ht="18" customHeight="1" thickBot="1" x14ac:dyDescent="0.25">
      <c r="A33" s="100"/>
      <c r="B33" s="101"/>
      <c r="C33" s="84"/>
      <c r="D33" s="84"/>
      <c r="E33" s="102"/>
      <c r="F33" s="115" t="str">
        <f t="shared" si="0"/>
        <v/>
      </c>
      <c r="G33" s="104"/>
    </row>
    <row r="34" spans="1:13" ht="18" customHeight="1" thickBot="1" x14ac:dyDescent="0.25">
      <c r="A34" s="100"/>
      <c r="B34" s="101"/>
      <c r="C34" s="84"/>
      <c r="D34" s="84"/>
      <c r="E34" s="102"/>
      <c r="F34" s="115" t="str">
        <f t="shared" si="0"/>
        <v/>
      </c>
      <c r="G34" s="103"/>
    </row>
    <row r="35" spans="1:13" ht="18" customHeight="1" thickBot="1" x14ac:dyDescent="0.25">
      <c r="A35" s="100"/>
      <c r="B35" s="101"/>
      <c r="C35" s="84"/>
      <c r="D35" s="84"/>
      <c r="E35" s="102"/>
      <c r="F35" s="115" t="str">
        <f t="shared" si="0"/>
        <v/>
      </c>
      <c r="G35" s="103"/>
    </row>
    <row r="36" spans="1:13" ht="18" customHeight="1" thickBot="1" x14ac:dyDescent="0.25">
      <c r="A36" s="100"/>
      <c r="B36" s="101"/>
      <c r="C36" s="84"/>
      <c r="D36" s="84"/>
      <c r="E36" s="102"/>
      <c r="F36" s="115" t="str">
        <f t="shared" si="0"/>
        <v/>
      </c>
      <c r="G36" s="103"/>
    </row>
    <row r="37" spans="1:13" ht="18" customHeight="1" thickBot="1" x14ac:dyDescent="0.25">
      <c r="A37" s="100"/>
      <c r="B37" s="101"/>
      <c r="C37" s="84"/>
      <c r="D37" s="84"/>
      <c r="E37" s="102"/>
      <c r="F37" s="115" t="str">
        <f t="shared" si="0"/>
        <v/>
      </c>
      <c r="G37" s="103"/>
      <c r="H37" s="41"/>
    </row>
    <row r="38" spans="1:13" ht="18" customHeight="1" thickBot="1" x14ac:dyDescent="0.25">
      <c r="A38" s="100"/>
      <c r="B38" s="101"/>
      <c r="C38" s="84"/>
      <c r="D38" s="84"/>
      <c r="E38" s="102"/>
      <c r="F38" s="115" t="str">
        <f t="shared" si="0"/>
        <v/>
      </c>
      <c r="G38" s="103"/>
      <c r="H38" s="41"/>
      <c r="I38" s="41"/>
      <c r="J38" s="41"/>
      <c r="K38" s="41"/>
      <c r="L38" s="41"/>
      <c r="M38" s="41"/>
    </row>
    <row r="39" spans="1:13" ht="18" customHeight="1" thickBot="1" x14ac:dyDescent="0.25">
      <c r="A39" s="100"/>
      <c r="B39" s="101"/>
      <c r="C39" s="84"/>
      <c r="D39" s="84"/>
      <c r="E39" s="102"/>
      <c r="F39" s="115" t="str">
        <f t="shared" si="0"/>
        <v/>
      </c>
      <c r="G39" s="103"/>
      <c r="H39" s="46"/>
      <c r="I39" s="46"/>
      <c r="J39" s="46"/>
      <c r="K39" s="46"/>
      <c r="L39" s="46"/>
      <c r="M39" s="47"/>
    </row>
    <row r="40" spans="1:13" ht="18" customHeight="1" thickBot="1" x14ac:dyDescent="0.25">
      <c r="A40" s="100"/>
      <c r="B40" s="101"/>
      <c r="C40" s="84"/>
      <c r="D40" s="84"/>
      <c r="E40" s="102"/>
      <c r="F40" s="115" t="str">
        <f t="shared" si="0"/>
        <v/>
      </c>
      <c r="G40" s="103"/>
      <c r="H40" s="48"/>
      <c r="I40" s="49"/>
      <c r="J40" s="49"/>
      <c r="K40" s="49"/>
      <c r="L40" s="49"/>
      <c r="M40" s="50"/>
    </row>
    <row r="41" spans="1:13" ht="18" customHeight="1" thickBot="1" x14ac:dyDescent="0.25">
      <c r="A41" s="100"/>
      <c r="B41" s="101"/>
      <c r="C41" s="84"/>
      <c r="D41" s="84"/>
      <c r="E41" s="102"/>
      <c r="F41" s="115" t="str">
        <f t="shared" si="0"/>
        <v/>
      </c>
      <c r="G41" s="103"/>
      <c r="H41" s="51"/>
      <c r="I41" s="49"/>
      <c r="J41" s="49"/>
      <c r="K41" s="49"/>
      <c r="L41" s="49"/>
      <c r="M41" s="52"/>
    </row>
    <row r="42" spans="1:13" ht="18" customHeight="1" thickBot="1" x14ac:dyDescent="0.25">
      <c r="A42" s="100"/>
      <c r="B42" s="101"/>
      <c r="C42" s="84"/>
      <c r="D42" s="84"/>
      <c r="E42" s="102"/>
      <c r="F42" s="115" t="str">
        <f t="shared" si="0"/>
        <v/>
      </c>
      <c r="G42" s="103"/>
    </row>
    <row r="43" spans="1:13" ht="18" customHeight="1" thickBot="1" x14ac:dyDescent="0.25">
      <c r="A43" s="100"/>
      <c r="B43" s="101"/>
      <c r="C43" s="84"/>
      <c r="D43" s="84"/>
      <c r="E43" s="102"/>
      <c r="F43" s="115" t="str">
        <f t="shared" si="0"/>
        <v/>
      </c>
      <c r="G43" s="103"/>
    </row>
    <row r="44" spans="1:13" ht="18" customHeight="1" thickBot="1" x14ac:dyDescent="0.25">
      <c r="A44" s="100"/>
      <c r="B44" s="101"/>
      <c r="C44" s="84"/>
      <c r="D44" s="84"/>
      <c r="E44" s="102"/>
      <c r="F44" s="115" t="str">
        <f t="shared" si="0"/>
        <v/>
      </c>
      <c r="G44" s="103"/>
    </row>
    <row r="45" spans="1:13" ht="18" customHeight="1" thickBot="1" x14ac:dyDescent="0.25">
      <c r="A45" s="100"/>
      <c r="B45" s="101"/>
      <c r="C45" s="84"/>
      <c r="D45" s="84"/>
      <c r="E45" s="102"/>
      <c r="F45" s="115" t="str">
        <f t="shared" si="0"/>
        <v/>
      </c>
      <c r="G45" s="103"/>
    </row>
    <row r="46" spans="1:13" ht="18" customHeight="1" thickBot="1" x14ac:dyDescent="0.25">
      <c r="A46" s="100"/>
      <c r="B46" s="101"/>
      <c r="C46" s="84"/>
      <c r="D46" s="84"/>
      <c r="E46" s="102"/>
      <c r="F46" s="115" t="str">
        <f t="shared" si="0"/>
        <v/>
      </c>
      <c r="G46" s="103"/>
    </row>
    <row r="47" spans="1:13" ht="18" customHeight="1" thickBot="1" x14ac:dyDescent="0.25">
      <c r="A47" s="100"/>
      <c r="B47" s="101"/>
      <c r="C47" s="84"/>
      <c r="D47" s="84"/>
      <c r="E47" s="102"/>
      <c r="F47" s="115" t="str">
        <f t="shared" si="0"/>
        <v/>
      </c>
      <c r="G47" s="103"/>
    </row>
    <row r="48" spans="1:13" ht="18" customHeight="1" thickBot="1" x14ac:dyDescent="0.25">
      <c r="A48" s="100"/>
      <c r="B48" s="101"/>
      <c r="C48" s="84"/>
      <c r="D48" s="84"/>
      <c r="E48" s="102"/>
      <c r="F48" s="115" t="str">
        <f t="shared" si="0"/>
        <v/>
      </c>
      <c r="G48" s="103"/>
    </row>
    <row r="49" spans="1:7" ht="18" customHeight="1" thickBot="1" x14ac:dyDescent="0.25">
      <c r="A49" s="100"/>
      <c r="B49" s="101"/>
      <c r="C49" s="84"/>
      <c r="D49" s="84"/>
      <c r="E49" s="102"/>
      <c r="F49" s="115" t="str">
        <f t="shared" si="0"/>
        <v/>
      </c>
      <c r="G49" s="103"/>
    </row>
    <row r="50" spans="1:7" ht="18" customHeight="1" thickBot="1" x14ac:dyDescent="0.25">
      <c r="A50" s="100"/>
      <c r="B50" s="101"/>
      <c r="C50" s="84"/>
      <c r="D50" s="84"/>
      <c r="E50" s="102"/>
      <c r="F50" s="115" t="str">
        <f t="shared" si="0"/>
        <v/>
      </c>
      <c r="G50" s="103"/>
    </row>
    <row r="51" spans="1:7" ht="18" customHeight="1" thickBot="1" x14ac:dyDescent="0.25">
      <c r="A51" s="100"/>
      <c r="B51" s="101"/>
      <c r="C51" s="84"/>
      <c r="D51" s="84"/>
      <c r="E51" s="102"/>
      <c r="F51" s="115" t="str">
        <f t="shared" si="0"/>
        <v/>
      </c>
      <c r="G51" s="103"/>
    </row>
    <row r="52" spans="1:7" ht="18" customHeight="1" thickBot="1" x14ac:dyDescent="0.25">
      <c r="A52" s="100"/>
      <c r="B52" s="101"/>
      <c r="C52" s="84"/>
      <c r="D52" s="84"/>
      <c r="E52" s="102"/>
      <c r="F52" s="115" t="str">
        <f t="shared" si="0"/>
        <v/>
      </c>
      <c r="G52" s="103"/>
    </row>
    <row r="53" spans="1:7" ht="18" customHeight="1" thickBot="1" x14ac:dyDescent="0.25">
      <c r="A53" s="100"/>
      <c r="B53" s="101"/>
      <c r="C53" s="84"/>
      <c r="D53" s="84"/>
      <c r="E53" s="102"/>
      <c r="F53" s="115" t="str">
        <f t="shared" si="0"/>
        <v/>
      </c>
      <c r="G53" s="103"/>
    </row>
    <row r="54" spans="1:7" ht="18" customHeight="1" thickBot="1" x14ac:dyDescent="0.25">
      <c r="A54" s="100"/>
      <c r="B54" s="101"/>
      <c r="C54" s="84"/>
      <c r="D54" s="84"/>
      <c r="E54" s="102"/>
      <c r="F54" s="115" t="str">
        <f t="shared" si="0"/>
        <v/>
      </c>
      <c r="G54" s="103"/>
    </row>
    <row r="55" spans="1:7" ht="18" customHeight="1" thickBot="1" x14ac:dyDescent="0.25">
      <c r="A55" s="100"/>
      <c r="B55" s="101"/>
      <c r="C55" s="84"/>
      <c r="D55" s="84"/>
      <c r="E55" s="102"/>
      <c r="F55" s="115" t="str">
        <f t="shared" si="0"/>
        <v/>
      </c>
      <c r="G55" s="103"/>
    </row>
    <row r="56" spans="1:7" ht="18" customHeight="1" thickBot="1" x14ac:dyDescent="0.25">
      <c r="A56" s="100"/>
      <c r="B56" s="101"/>
      <c r="C56" s="84"/>
      <c r="D56" s="84"/>
      <c r="E56" s="102"/>
      <c r="F56" s="115" t="str">
        <f t="shared" si="0"/>
        <v/>
      </c>
      <c r="G56" s="103"/>
    </row>
    <row r="57" spans="1:7" ht="18" customHeight="1" thickBot="1" x14ac:dyDescent="0.25">
      <c r="A57" s="100"/>
      <c r="B57" s="101"/>
      <c r="C57" s="84"/>
      <c r="D57" s="84"/>
      <c r="E57" s="102"/>
      <c r="F57" s="115" t="str">
        <f t="shared" si="0"/>
        <v/>
      </c>
      <c r="G57" s="103"/>
    </row>
    <row r="58" spans="1:7" ht="18" customHeight="1" thickBot="1" x14ac:dyDescent="0.25">
      <c r="A58" s="100"/>
      <c r="B58" s="101"/>
      <c r="C58" s="84"/>
      <c r="D58" s="84"/>
      <c r="E58" s="102"/>
      <c r="F58" s="115" t="str">
        <f t="shared" si="0"/>
        <v/>
      </c>
      <c r="G58" s="103"/>
    </row>
    <row r="59" spans="1:7" ht="18" customHeight="1" thickBot="1" x14ac:dyDescent="0.25">
      <c r="A59" s="100"/>
      <c r="B59" s="101"/>
      <c r="C59" s="84"/>
      <c r="D59" s="84"/>
      <c r="E59" s="102"/>
      <c r="F59" s="115" t="str">
        <f t="shared" si="0"/>
        <v/>
      </c>
      <c r="G59" s="103"/>
    </row>
    <row r="60" spans="1:7" ht="18" customHeight="1" thickBot="1" x14ac:dyDescent="0.25">
      <c r="A60" s="100"/>
      <c r="B60" s="101"/>
      <c r="C60" s="84"/>
      <c r="D60" s="84"/>
      <c r="E60" s="102"/>
      <c r="F60" s="115" t="str">
        <f t="shared" si="0"/>
        <v/>
      </c>
      <c r="G60" s="103"/>
    </row>
    <row r="61" spans="1:7" ht="18" customHeight="1" thickBot="1" x14ac:dyDescent="0.25">
      <c r="A61" s="100"/>
      <c r="B61" s="101"/>
      <c r="C61" s="84"/>
      <c r="D61" s="84"/>
      <c r="E61" s="102"/>
      <c r="F61" s="115" t="str">
        <f t="shared" si="0"/>
        <v/>
      </c>
      <c r="G61" s="103"/>
    </row>
    <row r="62" spans="1:7" ht="18" customHeight="1" thickBot="1" x14ac:dyDescent="0.25">
      <c r="A62" s="100"/>
      <c r="B62" s="101"/>
      <c r="C62" s="84"/>
      <c r="D62" s="84"/>
      <c r="E62" s="102"/>
      <c r="F62" s="115" t="str">
        <f t="shared" si="0"/>
        <v/>
      </c>
      <c r="G62" s="103"/>
    </row>
    <row r="63" spans="1:7" ht="18" customHeight="1" thickBot="1" x14ac:dyDescent="0.25">
      <c r="A63" s="100"/>
      <c r="B63" s="101"/>
      <c r="C63" s="84"/>
      <c r="D63" s="84"/>
      <c r="E63" s="102"/>
      <c r="F63" s="115" t="str">
        <f t="shared" si="0"/>
        <v/>
      </c>
      <c r="G63" s="103"/>
    </row>
    <row r="64" spans="1:7" ht="18" customHeight="1" thickBot="1" x14ac:dyDescent="0.25">
      <c r="A64" s="100"/>
      <c r="B64" s="101"/>
      <c r="C64" s="84"/>
      <c r="D64" s="84"/>
      <c r="E64" s="102"/>
      <c r="F64" s="115" t="str">
        <f t="shared" si="0"/>
        <v/>
      </c>
      <c r="G64" s="103"/>
    </row>
    <row r="65" spans="1:7" ht="18" customHeight="1" thickBot="1" x14ac:dyDescent="0.25">
      <c r="A65" s="100"/>
      <c r="B65" s="101"/>
      <c r="C65" s="84"/>
      <c r="D65" s="84"/>
      <c r="E65" s="102"/>
      <c r="F65" s="115" t="str">
        <f t="shared" si="0"/>
        <v/>
      </c>
      <c r="G65" s="103"/>
    </row>
    <row r="66" spans="1:7" ht="18" customHeight="1" thickBot="1" x14ac:dyDescent="0.25">
      <c r="A66" s="100"/>
      <c r="B66" s="101"/>
      <c r="C66" s="84"/>
      <c r="D66" s="84"/>
      <c r="E66" s="102"/>
      <c r="F66" s="115" t="str">
        <f t="shared" si="0"/>
        <v/>
      </c>
      <c r="G66" s="103"/>
    </row>
    <row r="67" spans="1:7" ht="18" customHeight="1" thickBot="1" x14ac:dyDescent="0.25">
      <c r="A67" s="100"/>
      <c r="B67" s="101"/>
      <c r="C67" s="84"/>
      <c r="D67" s="84"/>
      <c r="E67" s="102"/>
      <c r="F67" s="115" t="str">
        <f t="shared" si="0"/>
        <v/>
      </c>
      <c r="G67" s="103"/>
    </row>
    <row r="68" spans="1:7" ht="18" customHeight="1" thickBot="1" x14ac:dyDescent="0.25">
      <c r="A68" s="100"/>
      <c r="B68" s="101"/>
      <c r="C68" s="84"/>
      <c r="D68" s="84"/>
      <c r="E68" s="102"/>
      <c r="F68" s="115" t="str">
        <f t="shared" si="0"/>
        <v/>
      </c>
      <c r="G68" s="103"/>
    </row>
    <row r="69" spans="1:7" ht="18" customHeight="1" thickBot="1" x14ac:dyDescent="0.25">
      <c r="A69" s="100"/>
      <c r="B69" s="101"/>
      <c r="C69" s="84"/>
      <c r="D69" s="84"/>
      <c r="E69" s="102"/>
      <c r="F69" s="115" t="str">
        <f t="shared" si="0"/>
        <v/>
      </c>
      <c r="G69" s="103"/>
    </row>
    <row r="70" spans="1:7" ht="18" customHeight="1" thickBot="1" x14ac:dyDescent="0.25">
      <c r="A70" s="100"/>
      <c r="B70" s="101"/>
      <c r="C70" s="84"/>
      <c r="D70" s="84"/>
      <c r="E70" s="102"/>
      <c r="F70" s="115" t="str">
        <f t="shared" si="0"/>
        <v/>
      </c>
      <c r="G70" s="103"/>
    </row>
    <row r="71" spans="1:7" ht="18" customHeight="1" thickBot="1" x14ac:dyDescent="0.25">
      <c r="A71" s="100"/>
      <c r="B71" s="101"/>
      <c r="C71" s="84"/>
      <c r="D71" s="84"/>
      <c r="E71" s="102"/>
      <c r="F71" s="115" t="str">
        <f t="shared" si="0"/>
        <v/>
      </c>
      <c r="G71" s="103"/>
    </row>
    <row r="72" spans="1:7" ht="18" customHeight="1" thickBot="1" x14ac:dyDescent="0.25">
      <c r="A72" s="100"/>
      <c r="B72" s="101"/>
      <c r="C72" s="84"/>
      <c r="D72" s="84"/>
      <c r="E72" s="102"/>
      <c r="F72" s="115" t="str">
        <f t="shared" si="0"/>
        <v/>
      </c>
      <c r="G72" s="103"/>
    </row>
    <row r="73" spans="1:7" ht="18" customHeight="1" thickBot="1" x14ac:dyDescent="0.25">
      <c r="A73" s="100"/>
      <c r="B73" s="101"/>
      <c r="C73" s="84"/>
      <c r="D73" s="84"/>
      <c r="E73" s="102"/>
      <c r="F73" s="115" t="str">
        <f t="shared" ref="F73:F136" si="1">IFERROR(LOG(E73),"")</f>
        <v/>
      </c>
      <c r="G73" s="103"/>
    </row>
    <row r="74" spans="1:7" ht="18" customHeight="1" thickBot="1" x14ac:dyDescent="0.25">
      <c r="A74" s="100"/>
      <c r="B74" s="101"/>
      <c r="C74" s="84"/>
      <c r="D74" s="84"/>
      <c r="E74" s="102"/>
      <c r="F74" s="115" t="str">
        <f t="shared" si="1"/>
        <v/>
      </c>
      <c r="G74" s="103"/>
    </row>
    <row r="75" spans="1:7" ht="18" customHeight="1" thickBot="1" x14ac:dyDescent="0.25">
      <c r="A75" s="100"/>
      <c r="B75" s="101"/>
      <c r="C75" s="84"/>
      <c r="D75" s="84"/>
      <c r="E75" s="102"/>
      <c r="F75" s="115" t="str">
        <f t="shared" si="1"/>
        <v/>
      </c>
      <c r="G75" s="103"/>
    </row>
    <row r="76" spans="1:7" ht="18" customHeight="1" thickBot="1" x14ac:dyDescent="0.25">
      <c r="A76" s="100"/>
      <c r="B76" s="101"/>
      <c r="C76" s="84"/>
      <c r="D76" s="84"/>
      <c r="E76" s="102"/>
      <c r="F76" s="115" t="str">
        <f t="shared" si="1"/>
        <v/>
      </c>
      <c r="G76" s="103"/>
    </row>
    <row r="77" spans="1:7" ht="18" customHeight="1" thickBot="1" x14ac:dyDescent="0.25">
      <c r="A77" s="100"/>
      <c r="B77" s="101"/>
      <c r="C77" s="84"/>
      <c r="D77" s="84"/>
      <c r="E77" s="102"/>
      <c r="F77" s="115" t="str">
        <f t="shared" si="1"/>
        <v/>
      </c>
      <c r="G77" s="103"/>
    </row>
    <row r="78" spans="1:7" ht="18" customHeight="1" thickBot="1" x14ac:dyDescent="0.25">
      <c r="A78" s="100"/>
      <c r="B78" s="101"/>
      <c r="C78" s="84"/>
      <c r="D78" s="84"/>
      <c r="E78" s="102"/>
      <c r="F78" s="115" t="str">
        <f t="shared" si="1"/>
        <v/>
      </c>
      <c r="G78" s="103"/>
    </row>
    <row r="79" spans="1:7" ht="18" customHeight="1" thickBot="1" x14ac:dyDescent="0.25">
      <c r="A79" s="100"/>
      <c r="B79" s="101"/>
      <c r="C79" s="84"/>
      <c r="D79" s="84"/>
      <c r="E79" s="102"/>
      <c r="F79" s="115" t="str">
        <f t="shared" si="1"/>
        <v/>
      </c>
      <c r="G79" s="103"/>
    </row>
    <row r="80" spans="1:7" ht="18" customHeight="1" thickBot="1" x14ac:dyDescent="0.25">
      <c r="A80" s="100"/>
      <c r="B80" s="101"/>
      <c r="C80" s="84"/>
      <c r="D80" s="84"/>
      <c r="E80" s="102"/>
      <c r="F80" s="115" t="str">
        <f t="shared" si="1"/>
        <v/>
      </c>
      <c r="G80" s="103"/>
    </row>
    <row r="81" spans="1:7" ht="18" customHeight="1" thickBot="1" x14ac:dyDescent="0.25">
      <c r="A81" s="100"/>
      <c r="B81" s="101"/>
      <c r="C81" s="84"/>
      <c r="D81" s="84"/>
      <c r="E81" s="102"/>
      <c r="F81" s="115" t="str">
        <f t="shared" si="1"/>
        <v/>
      </c>
      <c r="G81" s="103"/>
    </row>
    <row r="82" spans="1:7" ht="18" customHeight="1" thickBot="1" x14ac:dyDescent="0.25">
      <c r="A82" s="100"/>
      <c r="B82" s="101"/>
      <c r="C82" s="84"/>
      <c r="D82" s="84"/>
      <c r="E82" s="102"/>
      <c r="F82" s="115" t="str">
        <f t="shared" si="1"/>
        <v/>
      </c>
      <c r="G82" s="103"/>
    </row>
    <row r="83" spans="1:7" ht="18" customHeight="1" thickBot="1" x14ac:dyDescent="0.25">
      <c r="A83" s="100"/>
      <c r="B83" s="101"/>
      <c r="C83" s="84"/>
      <c r="D83" s="84"/>
      <c r="E83" s="102"/>
      <c r="F83" s="115" t="str">
        <f t="shared" si="1"/>
        <v/>
      </c>
      <c r="G83" s="103"/>
    </row>
    <row r="84" spans="1:7" ht="18" customHeight="1" thickBot="1" x14ac:dyDescent="0.25">
      <c r="A84" s="100"/>
      <c r="B84" s="101"/>
      <c r="C84" s="84"/>
      <c r="D84" s="84"/>
      <c r="E84" s="102"/>
      <c r="F84" s="115" t="str">
        <f t="shared" si="1"/>
        <v/>
      </c>
      <c r="G84" s="103"/>
    </row>
    <row r="85" spans="1:7" ht="18" customHeight="1" thickBot="1" x14ac:dyDescent="0.25">
      <c r="A85" s="100"/>
      <c r="B85" s="101"/>
      <c r="C85" s="84"/>
      <c r="D85" s="84"/>
      <c r="E85" s="102"/>
      <c r="F85" s="115" t="str">
        <f t="shared" si="1"/>
        <v/>
      </c>
      <c r="G85" s="103"/>
    </row>
    <row r="86" spans="1:7" ht="18" customHeight="1" thickBot="1" x14ac:dyDescent="0.25">
      <c r="A86" s="100"/>
      <c r="B86" s="101"/>
      <c r="C86" s="84"/>
      <c r="D86" s="84"/>
      <c r="E86" s="102"/>
      <c r="F86" s="115" t="str">
        <f t="shared" si="1"/>
        <v/>
      </c>
      <c r="G86" s="103"/>
    </row>
    <row r="87" spans="1:7" ht="18" customHeight="1" thickBot="1" x14ac:dyDescent="0.25">
      <c r="A87" s="100"/>
      <c r="B87" s="101"/>
      <c r="C87" s="84"/>
      <c r="D87" s="84"/>
      <c r="E87" s="102"/>
      <c r="F87" s="115" t="str">
        <f t="shared" si="1"/>
        <v/>
      </c>
      <c r="G87" s="103"/>
    </row>
    <row r="88" spans="1:7" ht="18" customHeight="1" thickBot="1" x14ac:dyDescent="0.25">
      <c r="A88" s="100"/>
      <c r="B88" s="101"/>
      <c r="C88" s="84"/>
      <c r="D88" s="84"/>
      <c r="E88" s="102"/>
      <c r="F88" s="115" t="str">
        <f t="shared" si="1"/>
        <v/>
      </c>
      <c r="G88" s="103"/>
    </row>
    <row r="89" spans="1:7" ht="18" customHeight="1" thickBot="1" x14ac:dyDescent="0.25">
      <c r="A89" s="100"/>
      <c r="B89" s="101"/>
      <c r="C89" s="84"/>
      <c r="D89" s="84"/>
      <c r="E89" s="102"/>
      <c r="F89" s="115" t="str">
        <f t="shared" si="1"/>
        <v/>
      </c>
      <c r="G89" s="103"/>
    </row>
    <row r="90" spans="1:7" ht="18" customHeight="1" thickBot="1" x14ac:dyDescent="0.25">
      <c r="A90" s="100"/>
      <c r="B90" s="101"/>
      <c r="C90" s="84"/>
      <c r="D90" s="84"/>
      <c r="E90" s="102"/>
      <c r="F90" s="115" t="str">
        <f t="shared" si="1"/>
        <v/>
      </c>
      <c r="G90" s="103"/>
    </row>
    <row r="91" spans="1:7" ht="18" customHeight="1" thickBot="1" x14ac:dyDescent="0.25">
      <c r="A91" s="100"/>
      <c r="B91" s="101"/>
      <c r="C91" s="84"/>
      <c r="D91" s="84"/>
      <c r="E91" s="102"/>
      <c r="F91" s="115" t="str">
        <f t="shared" si="1"/>
        <v/>
      </c>
      <c r="G91" s="103"/>
    </row>
    <row r="92" spans="1:7" ht="18" customHeight="1" thickBot="1" x14ac:dyDescent="0.25">
      <c r="A92" s="100"/>
      <c r="B92" s="101"/>
      <c r="C92" s="84"/>
      <c r="D92" s="84"/>
      <c r="E92" s="102"/>
      <c r="F92" s="115" t="str">
        <f t="shared" si="1"/>
        <v/>
      </c>
      <c r="G92" s="103"/>
    </row>
    <row r="93" spans="1:7" ht="18" customHeight="1" thickBot="1" x14ac:dyDescent="0.25">
      <c r="A93" s="100"/>
      <c r="B93" s="101"/>
      <c r="C93" s="84"/>
      <c r="D93" s="84"/>
      <c r="E93" s="102"/>
      <c r="F93" s="115" t="str">
        <f t="shared" si="1"/>
        <v/>
      </c>
      <c r="G93" s="103"/>
    </row>
    <row r="94" spans="1:7" ht="18" customHeight="1" thickBot="1" x14ac:dyDescent="0.25">
      <c r="A94" s="100"/>
      <c r="B94" s="101"/>
      <c r="C94" s="84"/>
      <c r="D94" s="84"/>
      <c r="E94" s="102"/>
      <c r="F94" s="115" t="str">
        <f t="shared" si="1"/>
        <v/>
      </c>
      <c r="G94" s="103"/>
    </row>
    <row r="95" spans="1:7" ht="18" customHeight="1" thickBot="1" x14ac:dyDescent="0.25">
      <c r="A95" s="100"/>
      <c r="B95" s="101"/>
      <c r="C95" s="84"/>
      <c r="D95" s="84"/>
      <c r="E95" s="102"/>
      <c r="F95" s="115" t="str">
        <f t="shared" si="1"/>
        <v/>
      </c>
      <c r="G95" s="103"/>
    </row>
    <row r="96" spans="1:7" ht="18" customHeight="1" thickBot="1" x14ac:dyDescent="0.25">
      <c r="A96" s="100"/>
      <c r="B96" s="101"/>
      <c r="C96" s="84"/>
      <c r="D96" s="84"/>
      <c r="E96" s="102"/>
      <c r="F96" s="115" t="str">
        <f t="shared" si="1"/>
        <v/>
      </c>
      <c r="G96" s="103"/>
    </row>
    <row r="97" spans="1:7" ht="18" customHeight="1" thickBot="1" x14ac:dyDescent="0.25">
      <c r="A97" s="100"/>
      <c r="B97" s="101"/>
      <c r="C97" s="84"/>
      <c r="D97" s="84"/>
      <c r="E97" s="102"/>
      <c r="F97" s="115" t="str">
        <f t="shared" si="1"/>
        <v/>
      </c>
      <c r="G97" s="103"/>
    </row>
    <row r="98" spans="1:7" ht="18" customHeight="1" thickBot="1" x14ac:dyDescent="0.25">
      <c r="A98" s="100"/>
      <c r="B98" s="101"/>
      <c r="C98" s="84"/>
      <c r="D98" s="84"/>
      <c r="E98" s="102"/>
      <c r="F98" s="115" t="str">
        <f t="shared" si="1"/>
        <v/>
      </c>
      <c r="G98" s="103"/>
    </row>
    <row r="99" spans="1:7" ht="18" customHeight="1" thickBot="1" x14ac:dyDescent="0.25">
      <c r="A99" s="100"/>
      <c r="B99" s="101"/>
      <c r="C99" s="84"/>
      <c r="D99" s="84"/>
      <c r="E99" s="102"/>
      <c r="F99" s="115" t="str">
        <f t="shared" si="1"/>
        <v/>
      </c>
      <c r="G99" s="103"/>
    </row>
    <row r="100" spans="1:7" ht="18" customHeight="1" thickBot="1" x14ac:dyDescent="0.25">
      <c r="A100" s="100"/>
      <c r="B100" s="101"/>
      <c r="C100" s="84"/>
      <c r="D100" s="84"/>
      <c r="E100" s="102"/>
      <c r="F100" s="115" t="str">
        <f t="shared" si="1"/>
        <v/>
      </c>
      <c r="G100" s="103"/>
    </row>
    <row r="101" spans="1:7" ht="18" customHeight="1" thickBot="1" x14ac:dyDescent="0.25">
      <c r="A101" s="100"/>
      <c r="B101" s="101"/>
      <c r="C101" s="84"/>
      <c r="D101" s="84"/>
      <c r="E101" s="102"/>
      <c r="F101" s="115" t="str">
        <f t="shared" si="1"/>
        <v/>
      </c>
      <c r="G101" s="103"/>
    </row>
    <row r="102" spans="1:7" ht="18" customHeight="1" thickBot="1" x14ac:dyDescent="0.25">
      <c r="A102" s="100"/>
      <c r="B102" s="101"/>
      <c r="C102" s="84"/>
      <c r="D102" s="84"/>
      <c r="E102" s="102"/>
      <c r="F102" s="115" t="str">
        <f t="shared" si="1"/>
        <v/>
      </c>
      <c r="G102" s="103"/>
    </row>
    <row r="103" spans="1:7" ht="18" customHeight="1" thickBot="1" x14ac:dyDescent="0.25">
      <c r="A103" s="100"/>
      <c r="B103" s="101"/>
      <c r="C103" s="84"/>
      <c r="D103" s="84"/>
      <c r="E103" s="102"/>
      <c r="F103" s="115" t="str">
        <f t="shared" si="1"/>
        <v/>
      </c>
      <c r="G103" s="103"/>
    </row>
    <row r="104" spans="1:7" ht="18" customHeight="1" thickBot="1" x14ac:dyDescent="0.25">
      <c r="A104" s="100"/>
      <c r="B104" s="101"/>
      <c r="C104" s="84"/>
      <c r="D104" s="84"/>
      <c r="E104" s="102"/>
      <c r="F104" s="115" t="str">
        <f t="shared" si="1"/>
        <v/>
      </c>
      <c r="G104" s="103"/>
    </row>
    <row r="105" spans="1:7" ht="18" customHeight="1" thickBot="1" x14ac:dyDescent="0.25">
      <c r="A105" s="100"/>
      <c r="B105" s="101"/>
      <c r="C105" s="84"/>
      <c r="D105" s="84"/>
      <c r="E105" s="102"/>
      <c r="F105" s="115" t="str">
        <f t="shared" si="1"/>
        <v/>
      </c>
      <c r="G105" s="103"/>
    </row>
    <row r="106" spans="1:7" ht="18" customHeight="1" thickBot="1" x14ac:dyDescent="0.25">
      <c r="A106" s="100"/>
      <c r="B106" s="101"/>
      <c r="C106" s="84"/>
      <c r="D106" s="84"/>
      <c r="E106" s="102"/>
      <c r="F106" s="115" t="str">
        <f t="shared" si="1"/>
        <v/>
      </c>
      <c r="G106" s="103"/>
    </row>
    <row r="107" spans="1:7" ht="18" customHeight="1" thickBot="1" x14ac:dyDescent="0.25">
      <c r="A107" s="100"/>
      <c r="B107" s="101"/>
      <c r="C107" s="84"/>
      <c r="D107" s="84"/>
      <c r="E107" s="102"/>
      <c r="F107" s="115" t="str">
        <f t="shared" si="1"/>
        <v/>
      </c>
      <c r="G107" s="103"/>
    </row>
    <row r="108" spans="1:7" ht="18" customHeight="1" thickBot="1" x14ac:dyDescent="0.25">
      <c r="A108" s="100"/>
      <c r="B108" s="101"/>
      <c r="C108" s="84"/>
      <c r="D108" s="84"/>
      <c r="E108" s="102"/>
      <c r="F108" s="115" t="str">
        <f t="shared" si="1"/>
        <v/>
      </c>
      <c r="G108" s="103"/>
    </row>
    <row r="109" spans="1:7" ht="18" customHeight="1" thickBot="1" x14ac:dyDescent="0.25">
      <c r="A109" s="100"/>
      <c r="B109" s="101"/>
      <c r="C109" s="84"/>
      <c r="D109" s="84"/>
      <c r="E109" s="102"/>
      <c r="F109" s="115" t="str">
        <f t="shared" si="1"/>
        <v/>
      </c>
      <c r="G109" s="103"/>
    </row>
    <row r="110" spans="1:7" ht="18" customHeight="1" thickBot="1" x14ac:dyDescent="0.25">
      <c r="A110" s="100"/>
      <c r="B110" s="101"/>
      <c r="C110" s="84"/>
      <c r="D110" s="84"/>
      <c r="E110" s="102"/>
      <c r="F110" s="115" t="str">
        <f t="shared" si="1"/>
        <v/>
      </c>
      <c r="G110" s="103"/>
    </row>
    <row r="111" spans="1:7" ht="18" customHeight="1" thickBot="1" x14ac:dyDescent="0.25">
      <c r="A111" s="100"/>
      <c r="B111" s="101"/>
      <c r="C111" s="84"/>
      <c r="D111" s="84"/>
      <c r="E111" s="102"/>
      <c r="F111" s="115" t="str">
        <f t="shared" si="1"/>
        <v/>
      </c>
      <c r="G111" s="103"/>
    </row>
    <row r="112" spans="1:7" ht="18" customHeight="1" thickBot="1" x14ac:dyDescent="0.25">
      <c r="A112" s="100"/>
      <c r="B112" s="101"/>
      <c r="C112" s="84"/>
      <c r="D112" s="84"/>
      <c r="E112" s="102"/>
      <c r="F112" s="115" t="str">
        <f t="shared" si="1"/>
        <v/>
      </c>
      <c r="G112" s="103"/>
    </row>
    <row r="113" spans="1:7" ht="18" customHeight="1" thickBot="1" x14ac:dyDescent="0.25">
      <c r="A113" s="100"/>
      <c r="B113" s="101"/>
      <c r="C113" s="84"/>
      <c r="D113" s="84"/>
      <c r="E113" s="102"/>
      <c r="F113" s="115" t="str">
        <f t="shared" si="1"/>
        <v/>
      </c>
      <c r="G113" s="103"/>
    </row>
    <row r="114" spans="1:7" ht="18" customHeight="1" thickBot="1" x14ac:dyDescent="0.25">
      <c r="A114" s="100"/>
      <c r="B114" s="101"/>
      <c r="C114" s="84"/>
      <c r="D114" s="84"/>
      <c r="E114" s="102"/>
      <c r="F114" s="115" t="str">
        <f t="shared" si="1"/>
        <v/>
      </c>
      <c r="G114" s="103"/>
    </row>
    <row r="115" spans="1:7" ht="18" customHeight="1" thickBot="1" x14ac:dyDescent="0.25">
      <c r="A115" s="100"/>
      <c r="B115" s="101"/>
      <c r="C115" s="84"/>
      <c r="D115" s="84"/>
      <c r="E115" s="102"/>
      <c r="F115" s="115" t="str">
        <f t="shared" si="1"/>
        <v/>
      </c>
      <c r="G115" s="103"/>
    </row>
    <row r="116" spans="1:7" ht="18" customHeight="1" thickBot="1" x14ac:dyDescent="0.25">
      <c r="A116" s="100"/>
      <c r="B116" s="101"/>
      <c r="C116" s="84"/>
      <c r="D116" s="84"/>
      <c r="E116" s="102"/>
      <c r="F116" s="115" t="str">
        <f t="shared" si="1"/>
        <v/>
      </c>
      <c r="G116" s="103"/>
    </row>
    <row r="117" spans="1:7" ht="18" customHeight="1" thickBot="1" x14ac:dyDescent="0.25">
      <c r="A117" s="100"/>
      <c r="B117" s="101"/>
      <c r="C117" s="84"/>
      <c r="D117" s="84"/>
      <c r="E117" s="102"/>
      <c r="F117" s="115" t="str">
        <f t="shared" si="1"/>
        <v/>
      </c>
      <c r="G117" s="103"/>
    </row>
    <row r="118" spans="1:7" ht="18" customHeight="1" thickBot="1" x14ac:dyDescent="0.25">
      <c r="A118" s="100"/>
      <c r="B118" s="101"/>
      <c r="C118" s="84"/>
      <c r="D118" s="84"/>
      <c r="E118" s="102"/>
      <c r="F118" s="115" t="str">
        <f t="shared" si="1"/>
        <v/>
      </c>
      <c r="G118" s="103"/>
    </row>
    <row r="119" spans="1:7" ht="18" customHeight="1" thickBot="1" x14ac:dyDescent="0.25">
      <c r="A119" s="100"/>
      <c r="B119" s="101"/>
      <c r="C119" s="84"/>
      <c r="D119" s="84"/>
      <c r="E119" s="102"/>
      <c r="F119" s="115" t="str">
        <f t="shared" si="1"/>
        <v/>
      </c>
      <c r="G119" s="103"/>
    </row>
    <row r="120" spans="1:7" ht="18" customHeight="1" thickBot="1" x14ac:dyDescent="0.25">
      <c r="A120" s="100"/>
      <c r="B120" s="101"/>
      <c r="C120" s="84"/>
      <c r="D120" s="84"/>
      <c r="E120" s="102"/>
      <c r="F120" s="115" t="str">
        <f t="shared" si="1"/>
        <v/>
      </c>
      <c r="G120" s="103"/>
    </row>
    <row r="121" spans="1:7" ht="18" customHeight="1" thickBot="1" x14ac:dyDescent="0.25">
      <c r="A121" s="100"/>
      <c r="B121" s="101"/>
      <c r="C121" s="84"/>
      <c r="D121" s="84"/>
      <c r="E121" s="102"/>
      <c r="F121" s="115" t="str">
        <f t="shared" si="1"/>
        <v/>
      </c>
      <c r="G121" s="103"/>
    </row>
    <row r="122" spans="1:7" ht="18" customHeight="1" thickBot="1" x14ac:dyDescent="0.25">
      <c r="A122" s="100"/>
      <c r="B122" s="101"/>
      <c r="C122" s="84"/>
      <c r="D122" s="84"/>
      <c r="E122" s="102"/>
      <c r="F122" s="115" t="str">
        <f t="shared" si="1"/>
        <v/>
      </c>
      <c r="G122" s="103"/>
    </row>
    <row r="123" spans="1:7" ht="18" customHeight="1" thickBot="1" x14ac:dyDescent="0.25">
      <c r="A123" s="100"/>
      <c r="B123" s="101"/>
      <c r="C123" s="84"/>
      <c r="D123" s="84"/>
      <c r="E123" s="102"/>
      <c r="F123" s="115" t="str">
        <f t="shared" si="1"/>
        <v/>
      </c>
      <c r="G123" s="103"/>
    </row>
    <row r="124" spans="1:7" ht="18" customHeight="1" thickBot="1" x14ac:dyDescent="0.25">
      <c r="A124" s="100"/>
      <c r="B124" s="101"/>
      <c r="C124" s="84"/>
      <c r="D124" s="84"/>
      <c r="E124" s="102"/>
      <c r="F124" s="115" t="str">
        <f t="shared" si="1"/>
        <v/>
      </c>
      <c r="G124" s="103"/>
    </row>
    <row r="125" spans="1:7" ht="18" customHeight="1" thickBot="1" x14ac:dyDescent="0.25">
      <c r="A125" s="100"/>
      <c r="B125" s="101"/>
      <c r="C125" s="84"/>
      <c r="D125" s="84"/>
      <c r="E125" s="102"/>
      <c r="F125" s="115" t="str">
        <f t="shared" si="1"/>
        <v/>
      </c>
      <c r="G125" s="103"/>
    </row>
    <row r="126" spans="1:7" ht="18" customHeight="1" thickBot="1" x14ac:dyDescent="0.25">
      <c r="A126" s="100"/>
      <c r="B126" s="101"/>
      <c r="C126" s="84"/>
      <c r="D126" s="84"/>
      <c r="E126" s="102"/>
      <c r="F126" s="115" t="str">
        <f t="shared" si="1"/>
        <v/>
      </c>
      <c r="G126" s="103"/>
    </row>
    <row r="127" spans="1:7" ht="18" customHeight="1" thickBot="1" x14ac:dyDescent="0.25">
      <c r="A127" s="100"/>
      <c r="B127" s="101"/>
      <c r="C127" s="84"/>
      <c r="D127" s="84"/>
      <c r="E127" s="102"/>
      <c r="F127" s="115" t="str">
        <f t="shared" si="1"/>
        <v/>
      </c>
      <c r="G127" s="103"/>
    </row>
    <row r="128" spans="1:7" ht="18" customHeight="1" thickBot="1" x14ac:dyDescent="0.25">
      <c r="A128" s="100"/>
      <c r="B128" s="101"/>
      <c r="C128" s="84"/>
      <c r="D128" s="84"/>
      <c r="E128" s="102"/>
      <c r="F128" s="115" t="str">
        <f t="shared" si="1"/>
        <v/>
      </c>
      <c r="G128" s="103"/>
    </row>
    <row r="129" spans="1:7" ht="18" customHeight="1" thickBot="1" x14ac:dyDescent="0.25">
      <c r="A129" s="100"/>
      <c r="B129" s="101"/>
      <c r="C129" s="84"/>
      <c r="D129" s="84"/>
      <c r="E129" s="102"/>
      <c r="F129" s="115" t="str">
        <f t="shared" si="1"/>
        <v/>
      </c>
      <c r="G129" s="103"/>
    </row>
    <row r="130" spans="1:7" ht="18" customHeight="1" thickBot="1" x14ac:dyDescent="0.25">
      <c r="A130" s="100"/>
      <c r="B130" s="101"/>
      <c r="C130" s="84"/>
      <c r="D130" s="84"/>
      <c r="E130" s="102"/>
      <c r="F130" s="115" t="str">
        <f t="shared" si="1"/>
        <v/>
      </c>
      <c r="G130" s="103"/>
    </row>
    <row r="131" spans="1:7" ht="18" customHeight="1" thickBot="1" x14ac:dyDescent="0.25">
      <c r="A131" s="100"/>
      <c r="B131" s="101"/>
      <c r="C131" s="84"/>
      <c r="D131" s="84"/>
      <c r="E131" s="102"/>
      <c r="F131" s="115" t="str">
        <f t="shared" si="1"/>
        <v/>
      </c>
      <c r="G131" s="103"/>
    </row>
    <row r="132" spans="1:7" ht="18" customHeight="1" thickBot="1" x14ac:dyDescent="0.25">
      <c r="A132" s="100"/>
      <c r="B132" s="101"/>
      <c r="C132" s="84"/>
      <c r="D132" s="84"/>
      <c r="E132" s="102"/>
      <c r="F132" s="115" t="str">
        <f t="shared" si="1"/>
        <v/>
      </c>
      <c r="G132" s="103"/>
    </row>
    <row r="133" spans="1:7" ht="18" customHeight="1" thickBot="1" x14ac:dyDescent="0.25">
      <c r="A133" s="100"/>
      <c r="B133" s="101"/>
      <c r="C133" s="84"/>
      <c r="D133" s="84"/>
      <c r="E133" s="102"/>
      <c r="F133" s="115" t="str">
        <f t="shared" si="1"/>
        <v/>
      </c>
      <c r="G133" s="103"/>
    </row>
    <row r="134" spans="1:7" ht="18" customHeight="1" thickBot="1" x14ac:dyDescent="0.25">
      <c r="A134" s="100"/>
      <c r="B134" s="101"/>
      <c r="C134" s="84"/>
      <c r="D134" s="84"/>
      <c r="E134" s="102"/>
      <c r="F134" s="115" t="str">
        <f t="shared" si="1"/>
        <v/>
      </c>
      <c r="G134" s="103"/>
    </row>
    <row r="135" spans="1:7" ht="18" customHeight="1" thickBot="1" x14ac:dyDescent="0.25">
      <c r="A135" s="100"/>
      <c r="B135" s="101"/>
      <c r="C135" s="84"/>
      <c r="D135" s="84"/>
      <c r="E135" s="102"/>
      <c r="F135" s="115" t="str">
        <f t="shared" si="1"/>
        <v/>
      </c>
      <c r="G135" s="103"/>
    </row>
    <row r="136" spans="1:7" ht="18" customHeight="1" thickBot="1" x14ac:dyDescent="0.25">
      <c r="A136" s="100"/>
      <c r="B136" s="101"/>
      <c r="C136" s="84"/>
      <c r="D136" s="84"/>
      <c r="E136" s="102"/>
      <c r="F136" s="115" t="str">
        <f t="shared" si="1"/>
        <v/>
      </c>
      <c r="G136" s="103"/>
    </row>
    <row r="137" spans="1:7" ht="18" customHeight="1" thickBot="1" x14ac:dyDescent="0.25">
      <c r="A137" s="100"/>
      <c r="B137" s="101"/>
      <c r="C137" s="84"/>
      <c r="D137" s="84"/>
      <c r="E137" s="102"/>
      <c r="F137" s="115" t="str">
        <f t="shared" ref="F137:F200" si="2">IFERROR(LOG(E137),"")</f>
        <v/>
      </c>
      <c r="G137" s="103"/>
    </row>
    <row r="138" spans="1:7" ht="18" customHeight="1" thickBot="1" x14ac:dyDescent="0.25">
      <c r="A138" s="100"/>
      <c r="B138" s="101"/>
      <c r="C138" s="84"/>
      <c r="D138" s="84"/>
      <c r="E138" s="102"/>
      <c r="F138" s="115" t="str">
        <f t="shared" si="2"/>
        <v/>
      </c>
      <c r="G138" s="103"/>
    </row>
    <row r="139" spans="1:7" ht="18" customHeight="1" thickBot="1" x14ac:dyDescent="0.25">
      <c r="A139" s="100"/>
      <c r="B139" s="101"/>
      <c r="C139" s="84"/>
      <c r="D139" s="84"/>
      <c r="E139" s="102"/>
      <c r="F139" s="115" t="str">
        <f t="shared" si="2"/>
        <v/>
      </c>
      <c r="G139" s="103"/>
    </row>
    <row r="140" spans="1:7" ht="18" customHeight="1" thickBot="1" x14ac:dyDescent="0.25">
      <c r="A140" s="100"/>
      <c r="B140" s="101"/>
      <c r="C140" s="84"/>
      <c r="D140" s="84"/>
      <c r="E140" s="102"/>
      <c r="F140" s="115" t="str">
        <f t="shared" si="2"/>
        <v/>
      </c>
      <c r="G140" s="103"/>
    </row>
    <row r="141" spans="1:7" ht="18" customHeight="1" thickBot="1" x14ac:dyDescent="0.25">
      <c r="A141" s="100"/>
      <c r="B141" s="101"/>
      <c r="C141" s="84"/>
      <c r="D141" s="84"/>
      <c r="E141" s="102"/>
      <c r="F141" s="115" t="str">
        <f t="shared" si="2"/>
        <v/>
      </c>
      <c r="G141" s="103"/>
    </row>
    <row r="142" spans="1:7" ht="18" customHeight="1" thickBot="1" x14ac:dyDescent="0.25">
      <c r="A142" s="100"/>
      <c r="B142" s="101"/>
      <c r="C142" s="84"/>
      <c r="D142" s="84"/>
      <c r="E142" s="102"/>
      <c r="F142" s="115" t="str">
        <f t="shared" si="2"/>
        <v/>
      </c>
      <c r="G142" s="103"/>
    </row>
    <row r="143" spans="1:7" ht="18" customHeight="1" thickBot="1" x14ac:dyDescent="0.25">
      <c r="A143" s="100"/>
      <c r="B143" s="101"/>
      <c r="C143" s="84"/>
      <c r="D143" s="84"/>
      <c r="E143" s="102"/>
      <c r="F143" s="115" t="str">
        <f t="shared" si="2"/>
        <v/>
      </c>
      <c r="G143" s="103"/>
    </row>
    <row r="144" spans="1:7" ht="18" customHeight="1" thickBot="1" x14ac:dyDescent="0.25">
      <c r="A144" s="100"/>
      <c r="B144" s="101"/>
      <c r="C144" s="84"/>
      <c r="D144" s="84"/>
      <c r="E144" s="102"/>
      <c r="F144" s="115" t="str">
        <f t="shared" si="2"/>
        <v/>
      </c>
      <c r="G144" s="103"/>
    </row>
    <row r="145" spans="1:7" ht="18" customHeight="1" thickBot="1" x14ac:dyDescent="0.25">
      <c r="A145" s="100"/>
      <c r="B145" s="101"/>
      <c r="C145" s="84"/>
      <c r="D145" s="84"/>
      <c r="E145" s="102"/>
      <c r="F145" s="115" t="str">
        <f t="shared" si="2"/>
        <v/>
      </c>
      <c r="G145" s="103"/>
    </row>
    <row r="146" spans="1:7" ht="18" customHeight="1" thickBot="1" x14ac:dyDescent="0.25">
      <c r="A146" s="100"/>
      <c r="B146" s="101"/>
      <c r="C146" s="84"/>
      <c r="D146" s="84"/>
      <c r="E146" s="102"/>
      <c r="F146" s="115" t="str">
        <f t="shared" si="2"/>
        <v/>
      </c>
      <c r="G146" s="103"/>
    </row>
    <row r="147" spans="1:7" ht="18" customHeight="1" thickBot="1" x14ac:dyDescent="0.25">
      <c r="A147" s="100"/>
      <c r="B147" s="101"/>
      <c r="C147" s="84"/>
      <c r="D147" s="84"/>
      <c r="E147" s="102"/>
      <c r="F147" s="115" t="str">
        <f t="shared" si="2"/>
        <v/>
      </c>
      <c r="G147" s="103"/>
    </row>
    <row r="148" spans="1:7" ht="18" customHeight="1" thickBot="1" x14ac:dyDescent="0.25">
      <c r="A148" s="100"/>
      <c r="B148" s="101"/>
      <c r="C148" s="84"/>
      <c r="D148" s="84"/>
      <c r="E148" s="102"/>
      <c r="F148" s="115" t="str">
        <f t="shared" si="2"/>
        <v/>
      </c>
      <c r="G148" s="103"/>
    </row>
    <row r="149" spans="1:7" ht="18" customHeight="1" thickBot="1" x14ac:dyDescent="0.25">
      <c r="A149" s="100"/>
      <c r="B149" s="101"/>
      <c r="C149" s="84"/>
      <c r="D149" s="84"/>
      <c r="E149" s="102"/>
      <c r="F149" s="115" t="str">
        <f t="shared" si="2"/>
        <v/>
      </c>
      <c r="G149" s="103"/>
    </row>
    <row r="150" spans="1:7" ht="18" customHeight="1" thickBot="1" x14ac:dyDescent="0.25">
      <c r="A150" s="100"/>
      <c r="B150" s="101"/>
      <c r="C150" s="84"/>
      <c r="D150" s="84"/>
      <c r="E150" s="102"/>
      <c r="F150" s="115" t="str">
        <f t="shared" si="2"/>
        <v/>
      </c>
      <c r="G150" s="103"/>
    </row>
    <row r="151" spans="1:7" ht="18" customHeight="1" thickBot="1" x14ac:dyDescent="0.25">
      <c r="A151" s="100"/>
      <c r="B151" s="101"/>
      <c r="C151" s="84"/>
      <c r="D151" s="84"/>
      <c r="E151" s="102"/>
      <c r="F151" s="115" t="str">
        <f t="shared" si="2"/>
        <v/>
      </c>
      <c r="G151" s="103"/>
    </row>
    <row r="152" spans="1:7" ht="18" customHeight="1" thickBot="1" x14ac:dyDescent="0.25">
      <c r="A152" s="100"/>
      <c r="B152" s="101"/>
      <c r="C152" s="84"/>
      <c r="D152" s="84"/>
      <c r="E152" s="102"/>
      <c r="F152" s="115" t="str">
        <f t="shared" si="2"/>
        <v/>
      </c>
      <c r="G152" s="103"/>
    </row>
    <row r="153" spans="1:7" ht="18" customHeight="1" thickBot="1" x14ac:dyDescent="0.25">
      <c r="A153" s="100"/>
      <c r="B153" s="101"/>
      <c r="C153" s="84"/>
      <c r="D153" s="84"/>
      <c r="E153" s="102"/>
      <c r="F153" s="115" t="str">
        <f t="shared" si="2"/>
        <v/>
      </c>
      <c r="G153" s="103"/>
    </row>
    <row r="154" spans="1:7" ht="18" customHeight="1" thickBot="1" x14ac:dyDescent="0.25">
      <c r="A154" s="100"/>
      <c r="B154" s="101"/>
      <c r="C154" s="84"/>
      <c r="D154" s="84"/>
      <c r="E154" s="102"/>
      <c r="F154" s="115" t="str">
        <f t="shared" si="2"/>
        <v/>
      </c>
      <c r="G154" s="103"/>
    </row>
    <row r="155" spans="1:7" ht="18" customHeight="1" thickBot="1" x14ac:dyDescent="0.25">
      <c r="A155" s="100"/>
      <c r="B155" s="101"/>
      <c r="C155" s="84"/>
      <c r="D155" s="84"/>
      <c r="E155" s="102"/>
      <c r="F155" s="115" t="str">
        <f t="shared" si="2"/>
        <v/>
      </c>
      <c r="G155" s="103"/>
    </row>
    <row r="156" spans="1:7" ht="18" customHeight="1" thickBot="1" x14ac:dyDescent="0.25">
      <c r="A156" s="100"/>
      <c r="B156" s="101"/>
      <c r="C156" s="84"/>
      <c r="D156" s="84"/>
      <c r="E156" s="102"/>
      <c r="F156" s="115" t="str">
        <f t="shared" si="2"/>
        <v/>
      </c>
      <c r="G156" s="103"/>
    </row>
    <row r="157" spans="1:7" ht="18" customHeight="1" thickBot="1" x14ac:dyDescent="0.25">
      <c r="A157" s="100"/>
      <c r="B157" s="101"/>
      <c r="C157" s="84"/>
      <c r="D157" s="84"/>
      <c r="E157" s="102"/>
      <c r="F157" s="115" t="str">
        <f t="shared" si="2"/>
        <v/>
      </c>
      <c r="G157" s="103"/>
    </row>
    <row r="158" spans="1:7" ht="18" customHeight="1" thickBot="1" x14ac:dyDescent="0.25">
      <c r="A158" s="100"/>
      <c r="B158" s="101"/>
      <c r="C158" s="84"/>
      <c r="D158" s="84"/>
      <c r="E158" s="102"/>
      <c r="F158" s="115" t="str">
        <f t="shared" si="2"/>
        <v/>
      </c>
      <c r="G158" s="103"/>
    </row>
    <row r="159" spans="1:7" ht="18" customHeight="1" thickBot="1" x14ac:dyDescent="0.25">
      <c r="A159" s="100"/>
      <c r="B159" s="101"/>
      <c r="C159" s="84"/>
      <c r="D159" s="84"/>
      <c r="E159" s="102"/>
      <c r="F159" s="115" t="str">
        <f t="shared" si="2"/>
        <v/>
      </c>
      <c r="G159" s="103"/>
    </row>
    <row r="160" spans="1:7" ht="18" customHeight="1" thickBot="1" x14ac:dyDescent="0.25">
      <c r="A160" s="100"/>
      <c r="B160" s="101"/>
      <c r="C160" s="84"/>
      <c r="D160" s="84"/>
      <c r="E160" s="102"/>
      <c r="F160" s="115" t="str">
        <f t="shared" si="2"/>
        <v/>
      </c>
      <c r="G160" s="103"/>
    </row>
    <row r="161" spans="1:7" ht="18" customHeight="1" thickBot="1" x14ac:dyDescent="0.25">
      <c r="A161" s="100"/>
      <c r="B161" s="101"/>
      <c r="C161" s="84"/>
      <c r="D161" s="84"/>
      <c r="E161" s="102"/>
      <c r="F161" s="115" t="str">
        <f t="shared" si="2"/>
        <v/>
      </c>
      <c r="G161" s="103"/>
    </row>
    <row r="162" spans="1:7" ht="18" customHeight="1" thickBot="1" x14ac:dyDescent="0.25">
      <c r="A162" s="100"/>
      <c r="B162" s="101"/>
      <c r="C162" s="84"/>
      <c r="D162" s="84"/>
      <c r="E162" s="102"/>
      <c r="F162" s="115" t="str">
        <f t="shared" si="2"/>
        <v/>
      </c>
      <c r="G162" s="103"/>
    </row>
    <row r="163" spans="1:7" ht="18" customHeight="1" thickBot="1" x14ac:dyDescent="0.25">
      <c r="A163" s="100"/>
      <c r="B163" s="101"/>
      <c r="C163" s="84"/>
      <c r="D163" s="84"/>
      <c r="E163" s="102"/>
      <c r="F163" s="115" t="str">
        <f t="shared" si="2"/>
        <v/>
      </c>
      <c r="G163" s="103"/>
    </row>
    <row r="164" spans="1:7" ht="18" customHeight="1" thickBot="1" x14ac:dyDescent="0.25">
      <c r="A164" s="100"/>
      <c r="B164" s="101"/>
      <c r="C164" s="84"/>
      <c r="D164" s="84"/>
      <c r="E164" s="102"/>
      <c r="F164" s="115" t="str">
        <f t="shared" si="2"/>
        <v/>
      </c>
      <c r="G164" s="103"/>
    </row>
    <row r="165" spans="1:7" ht="18" customHeight="1" thickBot="1" x14ac:dyDescent="0.25">
      <c r="A165" s="100"/>
      <c r="B165" s="101"/>
      <c r="C165" s="84"/>
      <c r="D165" s="84"/>
      <c r="E165" s="102"/>
      <c r="F165" s="115" t="str">
        <f t="shared" si="2"/>
        <v/>
      </c>
      <c r="G165" s="103"/>
    </row>
    <row r="166" spans="1:7" ht="18" customHeight="1" thickBot="1" x14ac:dyDescent="0.25">
      <c r="A166" s="100"/>
      <c r="B166" s="101"/>
      <c r="C166" s="84"/>
      <c r="D166" s="84"/>
      <c r="E166" s="102"/>
      <c r="F166" s="115" t="str">
        <f t="shared" si="2"/>
        <v/>
      </c>
      <c r="G166" s="103"/>
    </row>
    <row r="167" spans="1:7" ht="18" customHeight="1" thickBot="1" x14ac:dyDescent="0.25">
      <c r="A167" s="100"/>
      <c r="B167" s="101"/>
      <c r="C167" s="84"/>
      <c r="D167" s="84"/>
      <c r="E167" s="102"/>
      <c r="F167" s="115" t="str">
        <f t="shared" si="2"/>
        <v/>
      </c>
      <c r="G167" s="103"/>
    </row>
    <row r="168" spans="1:7" ht="18" customHeight="1" thickBot="1" x14ac:dyDescent="0.25">
      <c r="A168" s="100"/>
      <c r="B168" s="101"/>
      <c r="C168" s="84"/>
      <c r="D168" s="84"/>
      <c r="E168" s="102"/>
      <c r="F168" s="115" t="str">
        <f t="shared" si="2"/>
        <v/>
      </c>
      <c r="G168" s="103"/>
    </row>
    <row r="169" spans="1:7" ht="18" customHeight="1" thickBot="1" x14ac:dyDescent="0.25">
      <c r="A169" s="100"/>
      <c r="B169" s="101"/>
      <c r="C169" s="84"/>
      <c r="D169" s="84"/>
      <c r="E169" s="102"/>
      <c r="F169" s="115" t="str">
        <f t="shared" si="2"/>
        <v/>
      </c>
      <c r="G169" s="103"/>
    </row>
    <row r="170" spans="1:7" ht="18" customHeight="1" thickBot="1" x14ac:dyDescent="0.25">
      <c r="A170" s="100"/>
      <c r="B170" s="101"/>
      <c r="C170" s="84"/>
      <c r="D170" s="84"/>
      <c r="E170" s="102"/>
      <c r="F170" s="115" t="str">
        <f t="shared" si="2"/>
        <v/>
      </c>
      <c r="G170" s="103"/>
    </row>
    <row r="171" spans="1:7" ht="18" customHeight="1" thickBot="1" x14ac:dyDescent="0.25">
      <c r="A171" s="100"/>
      <c r="B171" s="101"/>
      <c r="C171" s="84"/>
      <c r="D171" s="84"/>
      <c r="E171" s="102"/>
      <c r="F171" s="115" t="str">
        <f t="shared" si="2"/>
        <v/>
      </c>
      <c r="G171" s="103"/>
    </row>
    <row r="172" spans="1:7" ht="18" customHeight="1" thickBot="1" x14ac:dyDescent="0.25">
      <c r="A172" s="100"/>
      <c r="B172" s="101"/>
      <c r="C172" s="84"/>
      <c r="D172" s="84"/>
      <c r="E172" s="102"/>
      <c r="F172" s="115" t="str">
        <f t="shared" si="2"/>
        <v/>
      </c>
      <c r="G172" s="103"/>
    </row>
    <row r="173" spans="1:7" ht="18" customHeight="1" thickBot="1" x14ac:dyDescent="0.25">
      <c r="A173" s="100"/>
      <c r="B173" s="101"/>
      <c r="C173" s="84"/>
      <c r="D173" s="84"/>
      <c r="E173" s="102"/>
      <c r="F173" s="115" t="str">
        <f t="shared" si="2"/>
        <v/>
      </c>
      <c r="G173" s="103"/>
    </row>
    <row r="174" spans="1:7" ht="18" customHeight="1" thickBot="1" x14ac:dyDescent="0.25">
      <c r="A174" s="100"/>
      <c r="B174" s="101"/>
      <c r="C174" s="84"/>
      <c r="D174" s="84"/>
      <c r="E174" s="102"/>
      <c r="F174" s="115" t="str">
        <f t="shared" si="2"/>
        <v/>
      </c>
      <c r="G174" s="103"/>
    </row>
    <row r="175" spans="1:7" ht="18" customHeight="1" thickBot="1" x14ac:dyDescent="0.25">
      <c r="A175" s="100"/>
      <c r="B175" s="101"/>
      <c r="C175" s="84"/>
      <c r="D175" s="84"/>
      <c r="E175" s="102"/>
      <c r="F175" s="115" t="str">
        <f t="shared" si="2"/>
        <v/>
      </c>
      <c r="G175" s="103"/>
    </row>
    <row r="176" spans="1:7" ht="18" customHeight="1" thickBot="1" x14ac:dyDescent="0.25">
      <c r="A176" s="100"/>
      <c r="B176" s="101"/>
      <c r="C176" s="84"/>
      <c r="D176" s="84"/>
      <c r="E176" s="102"/>
      <c r="F176" s="115" t="str">
        <f t="shared" si="2"/>
        <v/>
      </c>
      <c r="G176" s="103"/>
    </row>
    <row r="177" spans="1:7" ht="18" customHeight="1" thickBot="1" x14ac:dyDescent="0.25">
      <c r="A177" s="100"/>
      <c r="B177" s="101"/>
      <c r="C177" s="84"/>
      <c r="D177" s="84"/>
      <c r="E177" s="102"/>
      <c r="F177" s="115" t="str">
        <f t="shared" si="2"/>
        <v/>
      </c>
      <c r="G177" s="103"/>
    </row>
    <row r="178" spans="1:7" ht="18" customHeight="1" thickBot="1" x14ac:dyDescent="0.25">
      <c r="A178" s="100"/>
      <c r="B178" s="101"/>
      <c r="C178" s="84"/>
      <c r="D178" s="84"/>
      <c r="E178" s="102"/>
      <c r="F178" s="115" t="str">
        <f t="shared" si="2"/>
        <v/>
      </c>
      <c r="G178" s="103"/>
    </row>
    <row r="179" spans="1:7" ht="18" customHeight="1" thickBot="1" x14ac:dyDescent="0.25">
      <c r="A179" s="100"/>
      <c r="B179" s="101"/>
      <c r="C179" s="84"/>
      <c r="D179" s="84"/>
      <c r="E179" s="102"/>
      <c r="F179" s="115" t="str">
        <f t="shared" si="2"/>
        <v/>
      </c>
      <c r="G179" s="103"/>
    </row>
    <row r="180" spans="1:7" ht="18" customHeight="1" thickBot="1" x14ac:dyDescent="0.25">
      <c r="A180" s="100"/>
      <c r="B180" s="101"/>
      <c r="C180" s="84"/>
      <c r="D180" s="84"/>
      <c r="E180" s="102"/>
      <c r="F180" s="115" t="str">
        <f t="shared" si="2"/>
        <v/>
      </c>
      <c r="G180" s="103"/>
    </row>
    <row r="181" spans="1:7" ht="18" customHeight="1" thickBot="1" x14ac:dyDescent="0.25">
      <c r="A181" s="100"/>
      <c r="B181" s="101"/>
      <c r="C181" s="84"/>
      <c r="D181" s="84"/>
      <c r="E181" s="102"/>
      <c r="F181" s="115" t="str">
        <f t="shared" si="2"/>
        <v/>
      </c>
      <c r="G181" s="103"/>
    </row>
    <row r="182" spans="1:7" ht="18" customHeight="1" thickBot="1" x14ac:dyDescent="0.25">
      <c r="A182" s="100"/>
      <c r="B182" s="101"/>
      <c r="C182" s="84"/>
      <c r="D182" s="84"/>
      <c r="E182" s="102"/>
      <c r="F182" s="115" t="str">
        <f t="shared" si="2"/>
        <v/>
      </c>
      <c r="G182" s="103"/>
    </row>
    <row r="183" spans="1:7" ht="18" customHeight="1" thickBot="1" x14ac:dyDescent="0.25">
      <c r="A183" s="100"/>
      <c r="B183" s="101"/>
      <c r="C183" s="84"/>
      <c r="D183" s="84"/>
      <c r="E183" s="102"/>
      <c r="F183" s="115" t="str">
        <f t="shared" si="2"/>
        <v/>
      </c>
      <c r="G183" s="103"/>
    </row>
    <row r="184" spans="1:7" ht="18" customHeight="1" thickBot="1" x14ac:dyDescent="0.25">
      <c r="A184" s="100"/>
      <c r="B184" s="101"/>
      <c r="C184" s="84"/>
      <c r="D184" s="84"/>
      <c r="E184" s="102"/>
      <c r="F184" s="115" t="str">
        <f t="shared" si="2"/>
        <v/>
      </c>
      <c r="G184" s="103"/>
    </row>
    <row r="185" spans="1:7" ht="18" customHeight="1" thickBot="1" x14ac:dyDescent="0.25">
      <c r="A185" s="100"/>
      <c r="B185" s="101"/>
      <c r="C185" s="84"/>
      <c r="D185" s="84"/>
      <c r="E185" s="102"/>
      <c r="F185" s="115" t="str">
        <f t="shared" si="2"/>
        <v/>
      </c>
      <c r="G185" s="103"/>
    </row>
    <row r="186" spans="1:7" ht="18" customHeight="1" thickBot="1" x14ac:dyDescent="0.25">
      <c r="A186" s="100"/>
      <c r="B186" s="101"/>
      <c r="C186" s="84"/>
      <c r="D186" s="84"/>
      <c r="E186" s="102"/>
      <c r="F186" s="115" t="str">
        <f t="shared" si="2"/>
        <v/>
      </c>
      <c r="G186" s="103"/>
    </row>
    <row r="187" spans="1:7" ht="18" customHeight="1" thickBot="1" x14ac:dyDescent="0.25">
      <c r="A187" s="100"/>
      <c r="B187" s="101"/>
      <c r="C187" s="84"/>
      <c r="D187" s="84"/>
      <c r="E187" s="102"/>
      <c r="F187" s="115" t="str">
        <f t="shared" si="2"/>
        <v/>
      </c>
      <c r="G187" s="103"/>
    </row>
    <row r="188" spans="1:7" ht="18" customHeight="1" thickBot="1" x14ac:dyDescent="0.25">
      <c r="A188" s="100"/>
      <c r="B188" s="101"/>
      <c r="C188" s="84"/>
      <c r="D188" s="84"/>
      <c r="E188" s="102"/>
      <c r="F188" s="115" t="str">
        <f t="shared" si="2"/>
        <v/>
      </c>
      <c r="G188" s="103"/>
    </row>
    <row r="189" spans="1:7" ht="18" customHeight="1" thickBot="1" x14ac:dyDescent="0.25">
      <c r="A189" s="100"/>
      <c r="B189" s="101"/>
      <c r="C189" s="84"/>
      <c r="D189" s="84"/>
      <c r="E189" s="102"/>
      <c r="F189" s="115" t="str">
        <f t="shared" si="2"/>
        <v/>
      </c>
      <c r="G189" s="103"/>
    </row>
    <row r="190" spans="1:7" ht="18" customHeight="1" thickBot="1" x14ac:dyDescent="0.25">
      <c r="A190" s="100"/>
      <c r="B190" s="101"/>
      <c r="C190" s="84"/>
      <c r="D190" s="84"/>
      <c r="E190" s="102"/>
      <c r="F190" s="115" t="str">
        <f t="shared" si="2"/>
        <v/>
      </c>
      <c r="G190" s="103"/>
    </row>
    <row r="191" spans="1:7" ht="18" customHeight="1" thickBot="1" x14ac:dyDescent="0.25">
      <c r="A191" s="100"/>
      <c r="B191" s="101"/>
      <c r="C191" s="84"/>
      <c r="D191" s="84"/>
      <c r="E191" s="102"/>
      <c r="F191" s="115" t="str">
        <f t="shared" si="2"/>
        <v/>
      </c>
      <c r="G191" s="103"/>
    </row>
    <row r="192" spans="1:7" ht="18" customHeight="1" thickBot="1" x14ac:dyDescent="0.25">
      <c r="A192" s="100"/>
      <c r="B192" s="101"/>
      <c r="C192" s="84"/>
      <c r="D192" s="84"/>
      <c r="E192" s="102"/>
      <c r="F192" s="115" t="str">
        <f t="shared" si="2"/>
        <v/>
      </c>
      <c r="G192" s="103"/>
    </row>
    <row r="193" spans="1:7" ht="18" customHeight="1" thickBot="1" x14ac:dyDescent="0.25">
      <c r="A193" s="100"/>
      <c r="B193" s="101"/>
      <c r="C193" s="84"/>
      <c r="D193" s="84"/>
      <c r="E193" s="102"/>
      <c r="F193" s="115" t="str">
        <f t="shared" si="2"/>
        <v/>
      </c>
      <c r="G193" s="103"/>
    </row>
    <row r="194" spans="1:7" ht="18" customHeight="1" thickBot="1" x14ac:dyDescent="0.25">
      <c r="A194" s="100"/>
      <c r="B194" s="101"/>
      <c r="C194" s="84"/>
      <c r="D194" s="84"/>
      <c r="E194" s="102"/>
      <c r="F194" s="115" t="str">
        <f t="shared" si="2"/>
        <v/>
      </c>
      <c r="G194" s="103"/>
    </row>
    <row r="195" spans="1:7" ht="18" customHeight="1" thickBot="1" x14ac:dyDescent="0.25">
      <c r="A195" s="100"/>
      <c r="B195" s="101"/>
      <c r="C195" s="84"/>
      <c r="D195" s="84"/>
      <c r="E195" s="102"/>
      <c r="F195" s="115" t="str">
        <f t="shared" si="2"/>
        <v/>
      </c>
      <c r="G195" s="103"/>
    </row>
    <row r="196" spans="1:7" ht="18" customHeight="1" thickBot="1" x14ac:dyDescent="0.25">
      <c r="A196" s="100"/>
      <c r="B196" s="101"/>
      <c r="C196" s="84"/>
      <c r="D196" s="84"/>
      <c r="E196" s="102"/>
      <c r="F196" s="115" t="str">
        <f t="shared" si="2"/>
        <v/>
      </c>
      <c r="G196" s="103"/>
    </row>
    <row r="197" spans="1:7" ht="18" customHeight="1" thickBot="1" x14ac:dyDescent="0.25">
      <c r="A197" s="100"/>
      <c r="B197" s="101"/>
      <c r="C197" s="84"/>
      <c r="D197" s="84"/>
      <c r="E197" s="102"/>
      <c r="F197" s="115" t="str">
        <f t="shared" si="2"/>
        <v/>
      </c>
      <c r="G197" s="103"/>
    </row>
    <row r="198" spans="1:7" ht="18" customHeight="1" thickBot="1" x14ac:dyDescent="0.25">
      <c r="A198" s="100"/>
      <c r="B198" s="101"/>
      <c r="C198" s="84"/>
      <c r="D198" s="84"/>
      <c r="E198" s="102"/>
      <c r="F198" s="115" t="str">
        <f t="shared" si="2"/>
        <v/>
      </c>
      <c r="G198" s="103"/>
    </row>
    <row r="199" spans="1:7" ht="18" customHeight="1" thickBot="1" x14ac:dyDescent="0.25">
      <c r="A199" s="100"/>
      <c r="B199" s="101"/>
      <c r="C199" s="84"/>
      <c r="D199" s="84"/>
      <c r="E199" s="102"/>
      <c r="F199" s="115" t="str">
        <f t="shared" si="2"/>
        <v/>
      </c>
      <c r="G199" s="103"/>
    </row>
    <row r="200" spans="1:7" ht="18" customHeight="1" thickBot="1" x14ac:dyDescent="0.25">
      <c r="A200" s="100"/>
      <c r="B200" s="101"/>
      <c r="C200" s="84"/>
      <c r="D200" s="84"/>
      <c r="E200" s="102"/>
      <c r="F200" s="115" t="str">
        <f t="shared" si="2"/>
        <v/>
      </c>
      <c r="G200" s="103"/>
    </row>
    <row r="201" spans="1:7" ht="18" customHeight="1" thickBot="1" x14ac:dyDescent="0.25">
      <c r="A201" s="100"/>
      <c r="B201" s="101"/>
      <c r="C201" s="84"/>
      <c r="D201" s="84"/>
      <c r="E201" s="102"/>
      <c r="F201" s="115" t="str">
        <f t="shared" ref="F201:F264" si="3">IFERROR(LOG(E201),"")</f>
        <v/>
      </c>
      <c r="G201" s="103"/>
    </row>
    <row r="202" spans="1:7" ht="18" customHeight="1" thickBot="1" x14ac:dyDescent="0.25">
      <c r="A202" s="100"/>
      <c r="B202" s="101"/>
      <c r="C202" s="84"/>
      <c r="D202" s="84"/>
      <c r="E202" s="102"/>
      <c r="F202" s="115" t="str">
        <f t="shared" si="3"/>
        <v/>
      </c>
      <c r="G202" s="103"/>
    </row>
    <row r="203" spans="1:7" ht="18" customHeight="1" thickBot="1" x14ac:dyDescent="0.25">
      <c r="A203" s="100"/>
      <c r="B203" s="101"/>
      <c r="C203" s="84"/>
      <c r="D203" s="84"/>
      <c r="E203" s="102"/>
      <c r="F203" s="115" t="str">
        <f t="shared" si="3"/>
        <v/>
      </c>
      <c r="G203" s="103"/>
    </row>
    <row r="204" spans="1:7" ht="18" customHeight="1" thickBot="1" x14ac:dyDescent="0.25">
      <c r="A204" s="100"/>
      <c r="B204" s="101"/>
      <c r="C204" s="84"/>
      <c r="D204" s="84"/>
      <c r="E204" s="102"/>
      <c r="F204" s="115" t="str">
        <f t="shared" si="3"/>
        <v/>
      </c>
      <c r="G204" s="103"/>
    </row>
    <row r="205" spans="1:7" ht="18" customHeight="1" thickBot="1" x14ac:dyDescent="0.25">
      <c r="A205" s="100"/>
      <c r="B205" s="101"/>
      <c r="C205" s="84"/>
      <c r="D205" s="84"/>
      <c r="E205" s="102"/>
      <c r="F205" s="115" t="str">
        <f t="shared" si="3"/>
        <v/>
      </c>
      <c r="G205" s="103"/>
    </row>
    <row r="206" spans="1:7" ht="18" customHeight="1" thickBot="1" x14ac:dyDescent="0.25">
      <c r="A206" s="100"/>
      <c r="B206" s="101"/>
      <c r="C206" s="84"/>
      <c r="D206" s="84"/>
      <c r="E206" s="102"/>
      <c r="F206" s="115" t="str">
        <f t="shared" si="3"/>
        <v/>
      </c>
      <c r="G206" s="103"/>
    </row>
    <row r="207" spans="1:7" ht="18" customHeight="1" thickBot="1" x14ac:dyDescent="0.25">
      <c r="A207" s="100"/>
      <c r="B207" s="101"/>
      <c r="C207" s="84"/>
      <c r="D207" s="84"/>
      <c r="E207" s="102"/>
      <c r="F207" s="115" t="str">
        <f t="shared" si="3"/>
        <v/>
      </c>
      <c r="G207" s="103"/>
    </row>
    <row r="208" spans="1:7" ht="18" customHeight="1" thickBot="1" x14ac:dyDescent="0.25">
      <c r="A208" s="100"/>
      <c r="B208" s="101"/>
      <c r="C208" s="84"/>
      <c r="D208" s="84"/>
      <c r="E208" s="102"/>
      <c r="F208" s="115" t="str">
        <f t="shared" si="3"/>
        <v/>
      </c>
      <c r="G208" s="103"/>
    </row>
    <row r="209" spans="1:7" ht="18" customHeight="1" thickBot="1" x14ac:dyDescent="0.25">
      <c r="A209" s="100"/>
      <c r="B209" s="101"/>
      <c r="C209" s="84"/>
      <c r="D209" s="84"/>
      <c r="E209" s="102"/>
      <c r="F209" s="115" t="str">
        <f t="shared" si="3"/>
        <v/>
      </c>
      <c r="G209" s="103"/>
    </row>
    <row r="210" spans="1:7" ht="18" customHeight="1" thickBot="1" x14ac:dyDescent="0.25">
      <c r="A210" s="100"/>
      <c r="B210" s="101"/>
      <c r="C210" s="84"/>
      <c r="D210" s="84"/>
      <c r="E210" s="102"/>
      <c r="F210" s="115" t="str">
        <f t="shared" si="3"/>
        <v/>
      </c>
      <c r="G210" s="103"/>
    </row>
    <row r="211" spans="1:7" ht="18" customHeight="1" thickBot="1" x14ac:dyDescent="0.25">
      <c r="A211" s="100"/>
      <c r="B211" s="101"/>
      <c r="C211" s="84"/>
      <c r="D211" s="84"/>
      <c r="E211" s="102"/>
      <c r="F211" s="115" t="str">
        <f t="shared" si="3"/>
        <v/>
      </c>
      <c r="G211" s="103"/>
    </row>
    <row r="212" spans="1:7" ht="18" customHeight="1" thickBot="1" x14ac:dyDescent="0.25">
      <c r="A212" s="100"/>
      <c r="B212" s="101"/>
      <c r="C212" s="84"/>
      <c r="D212" s="84"/>
      <c r="E212" s="102"/>
      <c r="F212" s="115" t="str">
        <f t="shared" si="3"/>
        <v/>
      </c>
      <c r="G212" s="103"/>
    </row>
    <row r="213" spans="1:7" ht="18" customHeight="1" thickBot="1" x14ac:dyDescent="0.25">
      <c r="A213" s="100"/>
      <c r="B213" s="101"/>
      <c r="C213" s="84"/>
      <c r="D213" s="84"/>
      <c r="E213" s="102"/>
      <c r="F213" s="115" t="str">
        <f t="shared" si="3"/>
        <v/>
      </c>
      <c r="G213" s="103"/>
    </row>
    <row r="214" spans="1:7" ht="18" customHeight="1" thickBot="1" x14ac:dyDescent="0.25">
      <c r="A214" s="100"/>
      <c r="B214" s="101"/>
      <c r="C214" s="84"/>
      <c r="D214" s="84"/>
      <c r="E214" s="102"/>
      <c r="F214" s="115" t="str">
        <f t="shared" si="3"/>
        <v/>
      </c>
      <c r="G214" s="103"/>
    </row>
    <row r="215" spans="1:7" ht="18" customHeight="1" thickBot="1" x14ac:dyDescent="0.25">
      <c r="A215" s="100"/>
      <c r="B215" s="101"/>
      <c r="C215" s="84"/>
      <c r="D215" s="84"/>
      <c r="E215" s="102"/>
      <c r="F215" s="115" t="str">
        <f t="shared" si="3"/>
        <v/>
      </c>
      <c r="G215" s="103"/>
    </row>
    <row r="216" spans="1:7" ht="18" customHeight="1" thickBot="1" x14ac:dyDescent="0.25">
      <c r="A216" s="100"/>
      <c r="B216" s="101"/>
      <c r="C216" s="84"/>
      <c r="D216" s="84"/>
      <c r="E216" s="102"/>
      <c r="F216" s="115" t="str">
        <f t="shared" si="3"/>
        <v/>
      </c>
      <c r="G216" s="103"/>
    </row>
    <row r="217" spans="1:7" ht="18" customHeight="1" thickBot="1" x14ac:dyDescent="0.25">
      <c r="A217" s="100"/>
      <c r="B217" s="101"/>
      <c r="C217" s="84"/>
      <c r="D217" s="84"/>
      <c r="E217" s="102"/>
      <c r="F217" s="115" t="str">
        <f t="shared" si="3"/>
        <v/>
      </c>
      <c r="G217" s="103"/>
    </row>
    <row r="218" spans="1:7" ht="18" customHeight="1" thickBot="1" x14ac:dyDescent="0.25">
      <c r="A218" s="100"/>
      <c r="B218" s="101"/>
      <c r="C218" s="84"/>
      <c r="D218" s="84"/>
      <c r="E218" s="102"/>
      <c r="F218" s="115" t="str">
        <f t="shared" si="3"/>
        <v/>
      </c>
      <c r="G218" s="103"/>
    </row>
    <row r="219" spans="1:7" ht="18" customHeight="1" thickBot="1" x14ac:dyDescent="0.25">
      <c r="A219" s="100"/>
      <c r="B219" s="101"/>
      <c r="C219" s="84"/>
      <c r="D219" s="84"/>
      <c r="E219" s="102"/>
      <c r="F219" s="115" t="str">
        <f t="shared" si="3"/>
        <v/>
      </c>
      <c r="G219" s="103"/>
    </row>
    <row r="220" spans="1:7" ht="18" customHeight="1" thickBot="1" x14ac:dyDescent="0.25">
      <c r="A220" s="100"/>
      <c r="B220" s="101"/>
      <c r="C220" s="84"/>
      <c r="D220" s="84"/>
      <c r="E220" s="102"/>
      <c r="F220" s="115" t="str">
        <f t="shared" si="3"/>
        <v/>
      </c>
      <c r="G220" s="103"/>
    </row>
    <row r="221" spans="1:7" ht="18" customHeight="1" thickBot="1" x14ac:dyDescent="0.25">
      <c r="A221" s="100"/>
      <c r="B221" s="101"/>
      <c r="C221" s="84"/>
      <c r="D221" s="84"/>
      <c r="E221" s="102"/>
      <c r="F221" s="115" t="str">
        <f t="shared" si="3"/>
        <v/>
      </c>
      <c r="G221" s="103"/>
    </row>
    <row r="222" spans="1:7" ht="18" customHeight="1" thickBot="1" x14ac:dyDescent="0.25">
      <c r="A222" s="100"/>
      <c r="B222" s="101"/>
      <c r="C222" s="84"/>
      <c r="D222" s="84"/>
      <c r="E222" s="102"/>
      <c r="F222" s="115" t="str">
        <f t="shared" si="3"/>
        <v/>
      </c>
      <c r="G222" s="103"/>
    </row>
    <row r="223" spans="1:7" ht="18" customHeight="1" thickBot="1" x14ac:dyDescent="0.25">
      <c r="A223" s="100"/>
      <c r="B223" s="101"/>
      <c r="C223" s="84"/>
      <c r="D223" s="84"/>
      <c r="E223" s="102"/>
      <c r="F223" s="115" t="str">
        <f t="shared" si="3"/>
        <v/>
      </c>
      <c r="G223" s="103"/>
    </row>
    <row r="224" spans="1:7" ht="18" customHeight="1" thickBot="1" x14ac:dyDescent="0.25">
      <c r="A224" s="100"/>
      <c r="B224" s="101"/>
      <c r="C224" s="84"/>
      <c r="D224" s="84"/>
      <c r="E224" s="102"/>
      <c r="F224" s="115" t="str">
        <f t="shared" si="3"/>
        <v/>
      </c>
      <c r="G224" s="103"/>
    </row>
    <row r="225" spans="1:7" ht="18" customHeight="1" thickBot="1" x14ac:dyDescent="0.25">
      <c r="A225" s="100"/>
      <c r="B225" s="101"/>
      <c r="C225" s="84"/>
      <c r="D225" s="84"/>
      <c r="E225" s="102"/>
      <c r="F225" s="115" t="str">
        <f t="shared" si="3"/>
        <v/>
      </c>
      <c r="G225" s="103"/>
    </row>
    <row r="226" spans="1:7" ht="18" customHeight="1" thickBot="1" x14ac:dyDescent="0.25">
      <c r="A226" s="100"/>
      <c r="B226" s="101"/>
      <c r="C226" s="84"/>
      <c r="D226" s="84"/>
      <c r="E226" s="102"/>
      <c r="F226" s="115" t="str">
        <f t="shared" si="3"/>
        <v/>
      </c>
      <c r="G226" s="103"/>
    </row>
    <row r="227" spans="1:7" ht="18" customHeight="1" thickBot="1" x14ac:dyDescent="0.25">
      <c r="A227" s="100"/>
      <c r="B227" s="101"/>
      <c r="C227" s="84"/>
      <c r="D227" s="84"/>
      <c r="E227" s="102"/>
      <c r="F227" s="115" t="str">
        <f t="shared" si="3"/>
        <v/>
      </c>
      <c r="G227" s="103"/>
    </row>
    <row r="228" spans="1:7" ht="18" customHeight="1" thickBot="1" x14ac:dyDescent="0.25">
      <c r="A228" s="100"/>
      <c r="B228" s="101"/>
      <c r="C228" s="84"/>
      <c r="D228" s="84"/>
      <c r="E228" s="102"/>
      <c r="F228" s="115" t="str">
        <f t="shared" si="3"/>
        <v/>
      </c>
      <c r="G228" s="103"/>
    </row>
    <row r="229" spans="1:7" ht="18" customHeight="1" thickBot="1" x14ac:dyDescent="0.25">
      <c r="A229" s="100"/>
      <c r="B229" s="101"/>
      <c r="C229" s="84"/>
      <c r="D229" s="84"/>
      <c r="E229" s="102"/>
      <c r="F229" s="115" t="str">
        <f t="shared" si="3"/>
        <v/>
      </c>
      <c r="G229" s="103"/>
    </row>
    <row r="230" spans="1:7" ht="18" customHeight="1" thickBot="1" x14ac:dyDescent="0.25">
      <c r="A230" s="100"/>
      <c r="B230" s="101"/>
      <c r="C230" s="84"/>
      <c r="D230" s="84"/>
      <c r="E230" s="102"/>
      <c r="F230" s="115" t="str">
        <f t="shared" si="3"/>
        <v/>
      </c>
      <c r="G230" s="103"/>
    </row>
    <row r="231" spans="1:7" ht="18" customHeight="1" thickBot="1" x14ac:dyDescent="0.25">
      <c r="A231" s="100"/>
      <c r="B231" s="101"/>
      <c r="C231" s="84"/>
      <c r="D231" s="84"/>
      <c r="E231" s="102"/>
      <c r="F231" s="115" t="str">
        <f t="shared" si="3"/>
        <v/>
      </c>
      <c r="G231" s="103"/>
    </row>
    <row r="232" spans="1:7" ht="18" customHeight="1" thickBot="1" x14ac:dyDescent="0.25">
      <c r="A232" s="100"/>
      <c r="B232" s="101"/>
      <c r="C232" s="84"/>
      <c r="D232" s="84"/>
      <c r="E232" s="102"/>
      <c r="F232" s="115" t="str">
        <f t="shared" si="3"/>
        <v/>
      </c>
      <c r="G232" s="103"/>
    </row>
    <row r="233" spans="1:7" ht="18" customHeight="1" thickBot="1" x14ac:dyDescent="0.25">
      <c r="A233" s="100"/>
      <c r="B233" s="101"/>
      <c r="C233" s="84"/>
      <c r="D233" s="84"/>
      <c r="E233" s="102"/>
      <c r="F233" s="115" t="str">
        <f t="shared" si="3"/>
        <v/>
      </c>
      <c r="G233" s="103"/>
    </row>
    <row r="234" spans="1:7" ht="18" customHeight="1" thickBot="1" x14ac:dyDescent="0.25">
      <c r="A234" s="100"/>
      <c r="B234" s="101"/>
      <c r="C234" s="84"/>
      <c r="D234" s="84"/>
      <c r="E234" s="102"/>
      <c r="F234" s="115" t="str">
        <f t="shared" si="3"/>
        <v/>
      </c>
      <c r="G234" s="103"/>
    </row>
    <row r="235" spans="1:7" ht="18" customHeight="1" thickBot="1" x14ac:dyDescent="0.25">
      <c r="A235" s="100"/>
      <c r="B235" s="101"/>
      <c r="C235" s="84"/>
      <c r="D235" s="84"/>
      <c r="E235" s="102"/>
      <c r="F235" s="115" t="str">
        <f t="shared" si="3"/>
        <v/>
      </c>
      <c r="G235" s="103"/>
    </row>
    <row r="236" spans="1:7" ht="18" customHeight="1" thickBot="1" x14ac:dyDescent="0.25">
      <c r="A236" s="100"/>
      <c r="B236" s="101"/>
      <c r="C236" s="84"/>
      <c r="D236" s="84"/>
      <c r="E236" s="102"/>
      <c r="F236" s="115" t="str">
        <f t="shared" si="3"/>
        <v/>
      </c>
      <c r="G236" s="103"/>
    </row>
    <row r="237" spans="1:7" ht="18" customHeight="1" thickBot="1" x14ac:dyDescent="0.25">
      <c r="A237" s="100"/>
      <c r="B237" s="101"/>
      <c r="C237" s="84"/>
      <c r="D237" s="84"/>
      <c r="E237" s="102"/>
      <c r="F237" s="115" t="str">
        <f t="shared" si="3"/>
        <v/>
      </c>
      <c r="G237" s="103"/>
    </row>
    <row r="238" spans="1:7" ht="18" customHeight="1" thickBot="1" x14ac:dyDescent="0.25">
      <c r="A238" s="100"/>
      <c r="B238" s="101"/>
      <c r="C238" s="84"/>
      <c r="D238" s="84"/>
      <c r="E238" s="102"/>
      <c r="F238" s="115" t="str">
        <f t="shared" si="3"/>
        <v/>
      </c>
      <c r="G238" s="103"/>
    </row>
    <row r="239" spans="1:7" ht="18" customHeight="1" thickBot="1" x14ac:dyDescent="0.25">
      <c r="A239" s="100"/>
      <c r="B239" s="101"/>
      <c r="C239" s="84"/>
      <c r="D239" s="84"/>
      <c r="E239" s="102"/>
      <c r="F239" s="115" t="str">
        <f t="shared" si="3"/>
        <v/>
      </c>
      <c r="G239" s="103"/>
    </row>
    <row r="240" spans="1:7" ht="18" customHeight="1" thickBot="1" x14ac:dyDescent="0.25">
      <c r="A240" s="100"/>
      <c r="B240" s="101"/>
      <c r="C240" s="84"/>
      <c r="D240" s="84"/>
      <c r="E240" s="102"/>
      <c r="F240" s="115" t="str">
        <f t="shared" si="3"/>
        <v/>
      </c>
      <c r="G240" s="103"/>
    </row>
    <row r="241" spans="1:7" ht="18" customHeight="1" thickBot="1" x14ac:dyDescent="0.25">
      <c r="A241" s="100"/>
      <c r="B241" s="101"/>
      <c r="C241" s="84"/>
      <c r="D241" s="84"/>
      <c r="E241" s="102"/>
      <c r="F241" s="115" t="str">
        <f t="shared" si="3"/>
        <v/>
      </c>
      <c r="G241" s="103"/>
    </row>
    <row r="242" spans="1:7" ht="18" customHeight="1" thickBot="1" x14ac:dyDescent="0.25">
      <c r="A242" s="100"/>
      <c r="B242" s="101"/>
      <c r="C242" s="84"/>
      <c r="D242" s="84"/>
      <c r="E242" s="102"/>
      <c r="F242" s="115" t="str">
        <f t="shared" si="3"/>
        <v/>
      </c>
      <c r="G242" s="103"/>
    </row>
    <row r="243" spans="1:7" ht="18" customHeight="1" thickBot="1" x14ac:dyDescent="0.25">
      <c r="A243" s="100"/>
      <c r="B243" s="101"/>
      <c r="C243" s="84"/>
      <c r="D243" s="84"/>
      <c r="E243" s="102"/>
      <c r="F243" s="115" t="str">
        <f t="shared" si="3"/>
        <v/>
      </c>
      <c r="G243" s="103"/>
    </row>
    <row r="244" spans="1:7" ht="18" customHeight="1" thickBot="1" x14ac:dyDescent="0.25">
      <c r="A244" s="100"/>
      <c r="B244" s="101"/>
      <c r="C244" s="84"/>
      <c r="D244" s="84"/>
      <c r="E244" s="102"/>
      <c r="F244" s="115" t="str">
        <f t="shared" si="3"/>
        <v/>
      </c>
      <c r="G244" s="103"/>
    </row>
    <row r="245" spans="1:7" ht="18" customHeight="1" thickBot="1" x14ac:dyDescent="0.25">
      <c r="A245" s="100"/>
      <c r="B245" s="101"/>
      <c r="C245" s="84"/>
      <c r="D245" s="84"/>
      <c r="E245" s="102"/>
      <c r="F245" s="115" t="str">
        <f t="shared" si="3"/>
        <v/>
      </c>
      <c r="G245" s="103"/>
    </row>
    <row r="246" spans="1:7" ht="18" customHeight="1" thickBot="1" x14ac:dyDescent="0.25">
      <c r="A246" s="100"/>
      <c r="B246" s="101"/>
      <c r="C246" s="84"/>
      <c r="D246" s="84"/>
      <c r="E246" s="102"/>
      <c r="F246" s="115" t="str">
        <f t="shared" si="3"/>
        <v/>
      </c>
      <c r="G246" s="103"/>
    </row>
    <row r="247" spans="1:7" ht="18" customHeight="1" thickBot="1" x14ac:dyDescent="0.25">
      <c r="A247" s="100"/>
      <c r="B247" s="101"/>
      <c r="C247" s="84"/>
      <c r="D247" s="84"/>
      <c r="E247" s="102"/>
      <c r="F247" s="115" t="str">
        <f t="shared" si="3"/>
        <v/>
      </c>
      <c r="G247" s="103"/>
    </row>
    <row r="248" spans="1:7" ht="18" customHeight="1" thickBot="1" x14ac:dyDescent="0.25">
      <c r="A248" s="100"/>
      <c r="B248" s="101"/>
      <c r="C248" s="84"/>
      <c r="D248" s="84"/>
      <c r="E248" s="102"/>
      <c r="F248" s="115" t="str">
        <f t="shared" si="3"/>
        <v/>
      </c>
      <c r="G248" s="103"/>
    </row>
    <row r="249" spans="1:7" ht="18" customHeight="1" thickBot="1" x14ac:dyDescent="0.25">
      <c r="A249" s="100"/>
      <c r="B249" s="101"/>
      <c r="C249" s="84"/>
      <c r="D249" s="84"/>
      <c r="E249" s="102"/>
      <c r="F249" s="115" t="str">
        <f t="shared" si="3"/>
        <v/>
      </c>
      <c r="G249" s="103"/>
    </row>
    <row r="250" spans="1:7" ht="18" customHeight="1" thickBot="1" x14ac:dyDescent="0.25">
      <c r="A250" s="100"/>
      <c r="B250" s="101"/>
      <c r="C250" s="84"/>
      <c r="D250" s="84"/>
      <c r="E250" s="102"/>
      <c r="F250" s="115" t="str">
        <f t="shared" si="3"/>
        <v/>
      </c>
      <c r="G250" s="103"/>
    </row>
    <row r="251" spans="1:7" ht="18" customHeight="1" thickBot="1" x14ac:dyDescent="0.25">
      <c r="A251" s="100"/>
      <c r="B251" s="101"/>
      <c r="C251" s="84"/>
      <c r="D251" s="84"/>
      <c r="E251" s="102"/>
      <c r="F251" s="115" t="str">
        <f t="shared" si="3"/>
        <v/>
      </c>
      <c r="G251" s="103"/>
    </row>
    <row r="252" spans="1:7" ht="18" customHeight="1" thickBot="1" x14ac:dyDescent="0.25">
      <c r="A252" s="100"/>
      <c r="B252" s="101"/>
      <c r="C252" s="84"/>
      <c r="D252" s="84"/>
      <c r="E252" s="102"/>
      <c r="F252" s="115" t="str">
        <f t="shared" si="3"/>
        <v/>
      </c>
      <c r="G252" s="103"/>
    </row>
    <row r="253" spans="1:7" ht="18" customHeight="1" thickBot="1" x14ac:dyDescent="0.25">
      <c r="A253" s="100"/>
      <c r="B253" s="101"/>
      <c r="C253" s="84"/>
      <c r="D253" s="84"/>
      <c r="E253" s="102"/>
      <c r="F253" s="115" t="str">
        <f t="shared" si="3"/>
        <v/>
      </c>
      <c r="G253" s="103"/>
    </row>
    <row r="254" spans="1:7" ht="18" customHeight="1" thickBot="1" x14ac:dyDescent="0.25">
      <c r="A254" s="100"/>
      <c r="B254" s="101"/>
      <c r="C254" s="84"/>
      <c r="D254" s="84"/>
      <c r="E254" s="102"/>
      <c r="F254" s="115" t="str">
        <f t="shared" si="3"/>
        <v/>
      </c>
      <c r="G254" s="103"/>
    </row>
    <row r="255" spans="1:7" ht="18" customHeight="1" thickBot="1" x14ac:dyDescent="0.25">
      <c r="A255" s="100"/>
      <c r="B255" s="101"/>
      <c r="C255" s="84"/>
      <c r="D255" s="84"/>
      <c r="E255" s="102"/>
      <c r="F255" s="115" t="str">
        <f t="shared" si="3"/>
        <v/>
      </c>
      <c r="G255" s="103"/>
    </row>
    <row r="256" spans="1:7" ht="18" customHeight="1" thickBot="1" x14ac:dyDescent="0.25">
      <c r="A256" s="100"/>
      <c r="B256" s="101"/>
      <c r="C256" s="84"/>
      <c r="D256" s="84"/>
      <c r="E256" s="102"/>
      <c r="F256" s="115" t="str">
        <f t="shared" si="3"/>
        <v/>
      </c>
      <c r="G256" s="103"/>
    </row>
    <row r="257" spans="1:7" ht="18" customHeight="1" thickBot="1" x14ac:dyDescent="0.25">
      <c r="A257" s="100"/>
      <c r="B257" s="101"/>
      <c r="C257" s="84"/>
      <c r="D257" s="84"/>
      <c r="E257" s="102"/>
      <c r="F257" s="115" t="str">
        <f t="shared" si="3"/>
        <v/>
      </c>
      <c r="G257" s="103"/>
    </row>
    <row r="258" spans="1:7" ht="18" customHeight="1" thickBot="1" x14ac:dyDescent="0.25">
      <c r="A258" s="100"/>
      <c r="B258" s="101"/>
      <c r="C258" s="84"/>
      <c r="D258" s="84"/>
      <c r="E258" s="102"/>
      <c r="F258" s="115" t="str">
        <f t="shared" si="3"/>
        <v/>
      </c>
      <c r="G258" s="103"/>
    </row>
    <row r="259" spans="1:7" ht="18" customHeight="1" thickBot="1" x14ac:dyDescent="0.25">
      <c r="A259" s="100"/>
      <c r="B259" s="101"/>
      <c r="C259" s="84"/>
      <c r="D259" s="84"/>
      <c r="E259" s="102"/>
      <c r="F259" s="115" t="str">
        <f t="shared" si="3"/>
        <v/>
      </c>
      <c r="G259" s="103"/>
    </row>
    <row r="260" spans="1:7" ht="18" customHeight="1" thickBot="1" x14ac:dyDescent="0.25">
      <c r="A260" s="100"/>
      <c r="B260" s="101"/>
      <c r="C260" s="84"/>
      <c r="D260" s="84"/>
      <c r="E260" s="102"/>
      <c r="F260" s="115" t="str">
        <f t="shared" si="3"/>
        <v/>
      </c>
      <c r="G260" s="103"/>
    </row>
    <row r="261" spans="1:7" ht="18" customHeight="1" thickBot="1" x14ac:dyDescent="0.25">
      <c r="A261" s="100"/>
      <c r="B261" s="101"/>
      <c r="C261" s="84"/>
      <c r="D261" s="84"/>
      <c r="E261" s="102"/>
      <c r="F261" s="115" t="str">
        <f t="shared" si="3"/>
        <v/>
      </c>
      <c r="G261" s="103"/>
    </row>
    <row r="262" spans="1:7" ht="18" customHeight="1" thickBot="1" x14ac:dyDescent="0.25">
      <c r="A262" s="100"/>
      <c r="B262" s="101"/>
      <c r="C262" s="84"/>
      <c r="D262" s="84"/>
      <c r="E262" s="102"/>
      <c r="F262" s="115" t="str">
        <f t="shared" si="3"/>
        <v/>
      </c>
      <c r="G262" s="103"/>
    </row>
    <row r="263" spans="1:7" ht="18" customHeight="1" thickBot="1" x14ac:dyDescent="0.25">
      <c r="A263" s="100"/>
      <c r="B263" s="101"/>
      <c r="C263" s="84"/>
      <c r="D263" s="84"/>
      <c r="E263" s="102"/>
      <c r="F263" s="115" t="str">
        <f t="shared" si="3"/>
        <v/>
      </c>
      <c r="G263" s="103"/>
    </row>
    <row r="264" spans="1:7" ht="18" customHeight="1" thickBot="1" x14ac:dyDescent="0.25">
      <c r="A264" s="100"/>
      <c r="B264" s="101"/>
      <c r="C264" s="84"/>
      <c r="D264" s="84"/>
      <c r="E264" s="102"/>
      <c r="F264" s="115" t="str">
        <f t="shared" si="3"/>
        <v/>
      </c>
      <c r="G264" s="103"/>
    </row>
    <row r="265" spans="1:7" ht="18" customHeight="1" thickBot="1" x14ac:dyDescent="0.25">
      <c r="A265" s="100"/>
      <c r="B265" s="101"/>
      <c r="C265" s="84"/>
      <c r="D265" s="84"/>
      <c r="E265" s="102"/>
      <c r="F265" s="115" t="str">
        <f t="shared" ref="F265:F296" si="4">IFERROR(LOG(E265),"")</f>
        <v/>
      </c>
      <c r="G265" s="103"/>
    </row>
    <row r="266" spans="1:7" ht="18" customHeight="1" thickBot="1" x14ac:dyDescent="0.25">
      <c r="A266" s="100"/>
      <c r="B266" s="101"/>
      <c r="C266" s="84"/>
      <c r="D266" s="84"/>
      <c r="E266" s="102"/>
      <c r="F266" s="115" t="str">
        <f t="shared" si="4"/>
        <v/>
      </c>
      <c r="G266" s="103"/>
    </row>
    <row r="267" spans="1:7" ht="18" customHeight="1" thickBot="1" x14ac:dyDescent="0.25">
      <c r="A267" s="100"/>
      <c r="B267" s="101"/>
      <c r="C267" s="84"/>
      <c r="D267" s="84"/>
      <c r="E267" s="102"/>
      <c r="F267" s="115" t="str">
        <f t="shared" si="4"/>
        <v/>
      </c>
      <c r="G267" s="103"/>
    </row>
    <row r="268" spans="1:7" ht="18" customHeight="1" thickBot="1" x14ac:dyDescent="0.25">
      <c r="A268" s="100"/>
      <c r="B268" s="101"/>
      <c r="C268" s="84"/>
      <c r="D268" s="84"/>
      <c r="E268" s="102"/>
      <c r="F268" s="115" t="str">
        <f t="shared" si="4"/>
        <v/>
      </c>
      <c r="G268" s="103"/>
    </row>
    <row r="269" spans="1:7" ht="18" customHeight="1" thickBot="1" x14ac:dyDescent="0.25">
      <c r="A269" s="100"/>
      <c r="B269" s="101"/>
      <c r="C269" s="84"/>
      <c r="D269" s="84"/>
      <c r="E269" s="102"/>
      <c r="F269" s="115" t="str">
        <f t="shared" si="4"/>
        <v/>
      </c>
      <c r="G269" s="103"/>
    </row>
    <row r="270" spans="1:7" ht="18" customHeight="1" thickBot="1" x14ac:dyDescent="0.25">
      <c r="A270" s="100"/>
      <c r="B270" s="101"/>
      <c r="C270" s="84"/>
      <c r="D270" s="84"/>
      <c r="E270" s="102"/>
      <c r="F270" s="115" t="str">
        <f t="shared" si="4"/>
        <v/>
      </c>
      <c r="G270" s="103"/>
    </row>
    <row r="271" spans="1:7" ht="18" customHeight="1" thickBot="1" x14ac:dyDescent="0.25">
      <c r="A271" s="100"/>
      <c r="B271" s="101"/>
      <c r="C271" s="84"/>
      <c r="D271" s="84"/>
      <c r="E271" s="102"/>
      <c r="F271" s="115" t="str">
        <f t="shared" si="4"/>
        <v/>
      </c>
      <c r="G271" s="103"/>
    </row>
    <row r="272" spans="1:7" ht="18" customHeight="1" thickBot="1" x14ac:dyDescent="0.25">
      <c r="A272" s="100"/>
      <c r="B272" s="101"/>
      <c r="C272" s="84"/>
      <c r="D272" s="84"/>
      <c r="E272" s="102"/>
      <c r="F272" s="115" t="str">
        <f t="shared" si="4"/>
        <v/>
      </c>
      <c r="G272" s="103"/>
    </row>
    <row r="273" spans="1:7" ht="18" customHeight="1" thickBot="1" x14ac:dyDescent="0.25">
      <c r="A273" s="100"/>
      <c r="B273" s="101"/>
      <c r="C273" s="84"/>
      <c r="D273" s="84"/>
      <c r="E273" s="102"/>
      <c r="F273" s="115" t="str">
        <f t="shared" si="4"/>
        <v/>
      </c>
      <c r="G273" s="103"/>
    </row>
    <row r="274" spans="1:7" ht="18" customHeight="1" thickBot="1" x14ac:dyDescent="0.25">
      <c r="A274" s="100"/>
      <c r="B274" s="101"/>
      <c r="C274" s="84"/>
      <c r="D274" s="84"/>
      <c r="E274" s="102"/>
      <c r="F274" s="115" t="str">
        <f t="shared" si="4"/>
        <v/>
      </c>
      <c r="G274" s="103"/>
    </row>
    <row r="275" spans="1:7" ht="18" customHeight="1" thickBot="1" x14ac:dyDescent="0.25">
      <c r="A275" s="100"/>
      <c r="B275" s="101"/>
      <c r="C275" s="84"/>
      <c r="D275" s="84"/>
      <c r="E275" s="102"/>
      <c r="F275" s="115" t="str">
        <f t="shared" si="4"/>
        <v/>
      </c>
      <c r="G275" s="103"/>
    </row>
    <row r="276" spans="1:7" ht="18" customHeight="1" thickBot="1" x14ac:dyDescent="0.25">
      <c r="A276" s="100"/>
      <c r="B276" s="101"/>
      <c r="C276" s="84"/>
      <c r="D276" s="84"/>
      <c r="E276" s="102"/>
      <c r="F276" s="115" t="str">
        <f t="shared" si="4"/>
        <v/>
      </c>
      <c r="G276" s="103"/>
    </row>
    <row r="277" spans="1:7" ht="18" customHeight="1" thickBot="1" x14ac:dyDescent="0.25">
      <c r="A277" s="100"/>
      <c r="B277" s="101"/>
      <c r="C277" s="84"/>
      <c r="D277" s="84"/>
      <c r="E277" s="102"/>
      <c r="F277" s="115" t="str">
        <f t="shared" si="4"/>
        <v/>
      </c>
      <c r="G277" s="103"/>
    </row>
    <row r="278" spans="1:7" ht="18" customHeight="1" thickBot="1" x14ac:dyDescent="0.25">
      <c r="A278" s="100"/>
      <c r="B278" s="101"/>
      <c r="C278" s="84"/>
      <c r="D278" s="84"/>
      <c r="E278" s="102"/>
      <c r="F278" s="115" t="str">
        <f t="shared" si="4"/>
        <v/>
      </c>
      <c r="G278" s="103"/>
    </row>
    <row r="279" spans="1:7" ht="18" customHeight="1" thickBot="1" x14ac:dyDescent="0.25">
      <c r="A279" s="100"/>
      <c r="B279" s="101"/>
      <c r="C279" s="84"/>
      <c r="D279" s="84"/>
      <c r="E279" s="102"/>
      <c r="F279" s="115" t="str">
        <f t="shared" si="4"/>
        <v/>
      </c>
      <c r="G279" s="103"/>
    </row>
    <row r="280" spans="1:7" ht="18" customHeight="1" thickBot="1" x14ac:dyDescent="0.25">
      <c r="A280" s="100"/>
      <c r="B280" s="101"/>
      <c r="C280" s="84"/>
      <c r="D280" s="84"/>
      <c r="E280" s="102"/>
      <c r="F280" s="115" t="str">
        <f t="shared" si="4"/>
        <v/>
      </c>
      <c r="G280" s="103"/>
    </row>
    <row r="281" spans="1:7" ht="18" customHeight="1" thickBot="1" x14ac:dyDescent="0.25">
      <c r="A281" s="100"/>
      <c r="B281" s="101"/>
      <c r="C281" s="84"/>
      <c r="D281" s="84"/>
      <c r="E281" s="102"/>
      <c r="F281" s="115" t="str">
        <f t="shared" si="4"/>
        <v/>
      </c>
      <c r="G281" s="103"/>
    </row>
    <row r="282" spans="1:7" ht="18" customHeight="1" thickBot="1" x14ac:dyDescent="0.25">
      <c r="A282" s="100"/>
      <c r="B282" s="101"/>
      <c r="C282" s="84"/>
      <c r="D282" s="84"/>
      <c r="E282" s="102"/>
      <c r="F282" s="115" t="str">
        <f t="shared" si="4"/>
        <v/>
      </c>
      <c r="G282" s="103"/>
    </row>
    <row r="283" spans="1:7" ht="18" customHeight="1" thickBot="1" x14ac:dyDescent="0.25">
      <c r="A283" s="100"/>
      <c r="B283" s="101"/>
      <c r="C283" s="84"/>
      <c r="D283" s="84"/>
      <c r="E283" s="102"/>
      <c r="F283" s="115" t="str">
        <f t="shared" si="4"/>
        <v/>
      </c>
      <c r="G283" s="103"/>
    </row>
    <row r="284" spans="1:7" ht="18" customHeight="1" thickBot="1" x14ac:dyDescent="0.25">
      <c r="A284" s="100"/>
      <c r="B284" s="101"/>
      <c r="C284" s="84"/>
      <c r="D284" s="84"/>
      <c r="E284" s="102"/>
      <c r="F284" s="115" t="str">
        <f t="shared" si="4"/>
        <v/>
      </c>
      <c r="G284" s="103"/>
    </row>
    <row r="285" spans="1:7" ht="18" customHeight="1" thickBot="1" x14ac:dyDescent="0.25">
      <c r="A285" s="100"/>
      <c r="B285" s="101"/>
      <c r="C285" s="84"/>
      <c r="D285" s="84"/>
      <c r="E285" s="102"/>
      <c r="F285" s="115" t="str">
        <f t="shared" si="4"/>
        <v/>
      </c>
      <c r="G285" s="103"/>
    </row>
    <row r="286" spans="1:7" ht="18" customHeight="1" thickBot="1" x14ac:dyDescent="0.25">
      <c r="A286" s="100"/>
      <c r="B286" s="101"/>
      <c r="C286" s="84"/>
      <c r="D286" s="84"/>
      <c r="E286" s="102"/>
      <c r="F286" s="115" t="str">
        <f t="shared" si="4"/>
        <v/>
      </c>
      <c r="G286" s="103"/>
    </row>
    <row r="287" spans="1:7" ht="18" customHeight="1" thickBot="1" x14ac:dyDescent="0.25">
      <c r="A287" s="100"/>
      <c r="B287" s="101"/>
      <c r="C287" s="84"/>
      <c r="D287" s="84"/>
      <c r="E287" s="102"/>
      <c r="F287" s="115" t="str">
        <f t="shared" si="4"/>
        <v/>
      </c>
      <c r="G287" s="103"/>
    </row>
    <row r="288" spans="1:7" ht="18" customHeight="1" thickBot="1" x14ac:dyDescent="0.25">
      <c r="A288" s="100"/>
      <c r="B288" s="101"/>
      <c r="C288" s="84"/>
      <c r="D288" s="84"/>
      <c r="E288" s="102"/>
      <c r="F288" s="115" t="str">
        <f t="shared" si="4"/>
        <v/>
      </c>
      <c r="G288" s="103"/>
    </row>
    <row r="289" spans="1:7" ht="18" customHeight="1" thickBot="1" x14ac:dyDescent="0.25">
      <c r="A289" s="100"/>
      <c r="B289" s="101"/>
      <c r="C289" s="84"/>
      <c r="D289" s="84"/>
      <c r="E289" s="102"/>
      <c r="F289" s="115" t="str">
        <f t="shared" si="4"/>
        <v/>
      </c>
      <c r="G289" s="103"/>
    </row>
    <row r="290" spans="1:7" ht="18" customHeight="1" thickBot="1" x14ac:dyDescent="0.25">
      <c r="A290" s="100"/>
      <c r="B290" s="101"/>
      <c r="C290" s="84"/>
      <c r="D290" s="84"/>
      <c r="E290" s="102"/>
      <c r="F290" s="115" t="str">
        <f t="shared" si="4"/>
        <v/>
      </c>
      <c r="G290" s="103"/>
    </row>
    <row r="291" spans="1:7" ht="18" customHeight="1" thickBot="1" x14ac:dyDescent="0.25">
      <c r="A291" s="100"/>
      <c r="B291" s="101"/>
      <c r="C291" s="84"/>
      <c r="D291" s="84"/>
      <c r="E291" s="102"/>
      <c r="F291" s="115" t="str">
        <f t="shared" si="4"/>
        <v/>
      </c>
      <c r="G291" s="103"/>
    </row>
    <row r="292" spans="1:7" ht="18" customHeight="1" thickBot="1" x14ac:dyDescent="0.25">
      <c r="A292" s="100"/>
      <c r="B292" s="101"/>
      <c r="C292" s="84"/>
      <c r="D292" s="84"/>
      <c r="E292" s="102"/>
      <c r="F292" s="115" t="str">
        <f t="shared" si="4"/>
        <v/>
      </c>
      <c r="G292" s="103"/>
    </row>
    <row r="293" spans="1:7" ht="18" customHeight="1" thickBot="1" x14ac:dyDescent="0.25">
      <c r="A293" s="100"/>
      <c r="B293" s="101"/>
      <c r="C293" s="84"/>
      <c r="D293" s="84"/>
      <c r="E293" s="102"/>
      <c r="F293" s="115" t="str">
        <f t="shared" si="4"/>
        <v/>
      </c>
      <c r="G293" s="103"/>
    </row>
    <row r="294" spans="1:7" ht="18" customHeight="1" thickBot="1" x14ac:dyDescent="0.25">
      <c r="A294" s="100"/>
      <c r="B294" s="101"/>
      <c r="C294" s="84"/>
      <c r="D294" s="84"/>
      <c r="E294" s="102"/>
      <c r="F294" s="115" t="str">
        <f t="shared" si="4"/>
        <v/>
      </c>
      <c r="G294" s="103"/>
    </row>
    <row r="295" spans="1:7" ht="18" customHeight="1" thickBot="1" x14ac:dyDescent="0.25">
      <c r="A295" s="100"/>
      <c r="B295" s="101"/>
      <c r="C295" s="84"/>
      <c r="D295" s="84"/>
      <c r="E295" s="102"/>
      <c r="F295" s="115" t="str">
        <f t="shared" si="4"/>
        <v/>
      </c>
      <c r="G295" s="103"/>
    </row>
    <row r="296" spans="1:7" ht="18" customHeight="1" thickBot="1" x14ac:dyDescent="0.25">
      <c r="A296" s="100"/>
      <c r="B296" s="101"/>
      <c r="C296" s="84"/>
      <c r="D296" s="84"/>
      <c r="E296" s="102"/>
      <c r="F296" s="115" t="str">
        <f t="shared" si="4"/>
        <v/>
      </c>
      <c r="G296" s="103"/>
    </row>
    <row r="297" spans="1:7" ht="18" customHeight="1" x14ac:dyDescent="0.2">
      <c r="A297" s="53"/>
      <c r="B297" s="53"/>
      <c r="C297" s="53"/>
      <c r="D297" s="53"/>
      <c r="E297" s="53"/>
      <c r="F297" s="54"/>
      <c r="G297" s="90"/>
    </row>
    <row r="298" spans="1:7" ht="18" customHeight="1" x14ac:dyDescent="0.2">
      <c r="F298" s="55"/>
    </row>
    <row r="299" spans="1:7" ht="18" customHeight="1" x14ac:dyDescent="0.2">
      <c r="F299" s="55"/>
    </row>
    <row r="300" spans="1:7" ht="18" customHeight="1" x14ac:dyDescent="0.2">
      <c r="F300" s="55"/>
    </row>
    <row r="301" spans="1:7" ht="18" customHeight="1" x14ac:dyDescent="0.2"/>
    <row r="302" spans="1:7" ht="18" customHeight="1" x14ac:dyDescent="0.2"/>
    <row r="303" spans="1:7" ht="18" customHeight="1" x14ac:dyDescent="0.2"/>
    <row r="304" spans="1:7"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sheetData>
  <mergeCells count="16">
    <mergeCell ref="A5:G6"/>
    <mergeCell ref="I5:M6"/>
    <mergeCell ref="I7:I8"/>
    <mergeCell ref="J7:J8"/>
    <mergeCell ref="K7:K8"/>
    <mergeCell ref="L7:L8"/>
    <mergeCell ref="M7:M8"/>
    <mergeCell ref="I20:M22"/>
    <mergeCell ref="J11:J18"/>
    <mergeCell ref="L11:L18"/>
    <mergeCell ref="I13:I14"/>
    <mergeCell ref="K13:K14"/>
    <mergeCell ref="M13:M14"/>
    <mergeCell ref="I15:I18"/>
    <mergeCell ref="K15:K18"/>
    <mergeCell ref="M15:M18"/>
  </mergeCells>
  <conditionalFormatting sqref="K12">
    <cfRule type="containsText" dxfId="10" priority="12" operator="containsText" text="No">
      <formula>NOT(ISERROR(SEARCH("No",K12)))</formula>
    </cfRule>
    <cfRule type="containsText" dxfId="9" priority="14" operator="containsText" text="No">
      <formula>NOT(ISERROR(SEARCH("No",K12)))</formula>
    </cfRule>
    <cfRule type="containsText" dxfId="8" priority="15" operator="containsText" text="No">
      <formula>NOT(ISERROR(SEARCH("No",K12)))</formula>
    </cfRule>
  </conditionalFormatting>
  <conditionalFormatting sqref="K11:L11">
    <cfRule type="cellIs" priority="6" stopIfTrue="1" operator="lessThan">
      <formula>0</formula>
    </cfRule>
    <cfRule type="notContainsBlanks" dxfId="7" priority="16">
      <formula>LEN(TRIM(K11))&gt;0</formula>
    </cfRule>
  </conditionalFormatting>
  <conditionalFormatting sqref="M11">
    <cfRule type="cellIs" priority="5" stopIfTrue="1" operator="lessThan">
      <formula>0</formula>
    </cfRule>
    <cfRule type="notContainsBlanks" dxfId="6" priority="13">
      <formula>LEN(TRIM(M11))&gt;0</formula>
    </cfRule>
  </conditionalFormatting>
  <conditionalFormatting sqref="M12">
    <cfRule type="containsText" dxfId="5" priority="11" operator="containsText" text="No">
      <formula>NOT(ISERROR(SEARCH("No",M12)))</formula>
    </cfRule>
  </conditionalFormatting>
  <conditionalFormatting sqref="K13">
    <cfRule type="containsText" dxfId="4" priority="10" operator="containsText" text="Yes">
      <formula>NOT(ISERROR(SEARCH("Yes",K13)))</formula>
    </cfRule>
  </conditionalFormatting>
  <conditionalFormatting sqref="M13">
    <cfRule type="containsText" dxfId="3" priority="9" operator="containsText" text="Yes">
      <formula>NOT(ISERROR(SEARCH("Yes",M13)))</formula>
    </cfRule>
  </conditionalFormatting>
  <conditionalFormatting sqref="K15">
    <cfRule type="cellIs" dxfId="2" priority="8" operator="greaterThan">
      <formula>0.1</formula>
    </cfRule>
  </conditionalFormatting>
  <conditionalFormatting sqref="M15">
    <cfRule type="cellIs" dxfId="1" priority="3" operator="lessThan">
      <formula>0</formula>
    </cfRule>
  </conditionalFormatting>
  <conditionalFormatting sqref="K15">
    <cfRule type="containsBlanks" priority="2" stopIfTrue="1">
      <formula>LEN(TRIM(K15))=0</formula>
    </cfRule>
    <cfRule type="cellIs" priority="4" operator="lessThan">
      <formula>0</formula>
    </cfRule>
  </conditionalFormatting>
  <conditionalFormatting sqref="M15">
    <cfRule type="containsBlanks" priority="1" stopIfTrue="1">
      <formula>LEN(TRIM(M15))=0</formula>
    </cfRule>
    <cfRule type="cellIs" dxfId="0" priority="7" operator="greaterThan">
      <formula>0.1</formula>
    </cfRule>
  </conditionalFormatting>
  <printOptions horizontalCentered="1"/>
  <pageMargins left="0.5" right="0.5" top="0.6" bottom="0.6" header="0" footer="0"/>
  <pageSetup scale="9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Instructions</vt:lpstr>
      <vt:lpstr>Example MWQP </vt:lpstr>
      <vt:lpstr>Protected MWQP </vt:lpstr>
      <vt:lpstr>MWQP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Rupinder Panayach Mashiana</dc:creator>
  <cp:lastModifiedBy>Microsoft Office User</cp:lastModifiedBy>
  <cp:lastPrinted>2016-06-10T16:57:35Z</cp:lastPrinted>
  <dcterms:created xsi:type="dcterms:W3CDTF">2015-04-24T18:18:09Z</dcterms:created>
  <dcterms:modified xsi:type="dcterms:W3CDTF">2017-05-15T20:53:41Z</dcterms:modified>
</cp:coreProperties>
</file>